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HODOR\Documents\HAT Footy Tipping\2019\OFFLINE\Bash 19\"/>
    </mc:Choice>
  </mc:AlternateContent>
  <xr:revisionPtr revIDLastSave="0" documentId="13_ncr:1_{B5E5048F-C111-4233-9A05-20C7256CA25F}" xr6:coauthVersionLast="44" xr6:coauthVersionMax="44" xr10:uidLastSave="{00000000-0000-0000-0000-000000000000}"/>
  <bookViews>
    <workbookView xWindow="880" yWindow="-110" windowWidth="37630" windowHeight="21820" tabRatio="844" activeTab="5" xr2:uid="{00000000-000D-0000-FFFF-FFFF00000000}"/>
  </bookViews>
  <sheets>
    <sheet name="SupporterLoyaltyChart" sheetId="4" r:id="rId1"/>
    <sheet name="Score Histogram" sheetId="8" r:id="rId2"/>
    <sheet name="Tipper Count" sheetId="14" r:id="rId3"/>
    <sheet name="Leaders By Round" sheetId="5" r:id="rId4"/>
    <sheet name="Quarterly Tipping Winners" sheetId="19" r:id="rId5"/>
    <sheet name="Weekly Winners" sheetId="12" r:id="rId6"/>
    <sheet name="Supporter Breakdown" sheetId="2" r:id="rId7"/>
    <sheet name="Overall HR Teams" sheetId="21" r:id="rId8"/>
    <sheet name="Ladders" sheetId="26" r:id="rId9"/>
    <sheet name="Supporters backed own team" sheetId="15" r:id="rId10"/>
    <sheet name="Upsets" sheetId="23" r:id="rId11"/>
    <sheet name="Mark's Season" sheetId="6" r:id="rId12"/>
    <sheet name="-&gt; Not Done -&gt;" sheetId="25" r:id="rId13"/>
    <sheet name="SupporterLoyalty Data" sheetId="3" state="hidden" r:id="rId14"/>
    <sheet name="Score Histogram Data" sheetId="9" state="hidden" r:id="rId15"/>
    <sheet name="Tipper Count Data" sheetId="13" state="hidden" r:id="rId16"/>
    <sheet name="Supporter Breakdown Data" sheetId="1" state="hidden" r:id="rId17"/>
    <sheet name="Upsets Data" sheetId="22" state="hidden" r:id="rId18"/>
    <sheet name="Chart2" sheetId="16" state="hidden" r:id="rId19"/>
  </sheets>
  <definedNames>
    <definedName name="_xlnm._FilterDatabase" localSheetId="5" hidden="1">'Weekly Winners'!$B$3:$D$65</definedName>
    <definedName name="_xlnm.Print_Area" localSheetId="4">'Quarterly Tipping Winners'!$A$1:$D$44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3" i="1"/>
  <c r="C6" i="6" l="1"/>
  <c r="C7" i="6"/>
  <c r="C8" i="6"/>
  <c r="C9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5" i="6"/>
  <c r="C26" i="6"/>
  <c r="U22" i="26" l="1"/>
  <c r="T22" i="26"/>
  <c r="N22" i="26"/>
  <c r="C22" i="26"/>
  <c r="U21" i="26"/>
  <c r="T21" i="26"/>
  <c r="N21" i="26"/>
  <c r="C21" i="26"/>
  <c r="U20" i="26"/>
  <c r="T20" i="26"/>
  <c r="N20" i="26"/>
  <c r="E20" i="26"/>
  <c r="C20" i="26"/>
  <c r="U19" i="26"/>
  <c r="T19" i="26"/>
  <c r="N19" i="26"/>
  <c r="E19" i="26"/>
  <c r="C19" i="26"/>
  <c r="U18" i="26"/>
  <c r="T18" i="26"/>
  <c r="N18" i="26"/>
  <c r="E18" i="26"/>
  <c r="C18" i="26"/>
  <c r="U17" i="26"/>
  <c r="T17" i="26"/>
  <c r="N17" i="26"/>
  <c r="E17" i="26"/>
  <c r="C17" i="26"/>
  <c r="U16" i="26"/>
  <c r="T16" i="26"/>
  <c r="N16" i="26"/>
  <c r="E16" i="26"/>
  <c r="C16" i="26"/>
  <c r="U15" i="26"/>
  <c r="T15" i="26"/>
  <c r="N15" i="26"/>
  <c r="E15" i="26"/>
  <c r="C15" i="26"/>
  <c r="U14" i="26"/>
  <c r="T14" i="26"/>
  <c r="N14" i="26"/>
  <c r="E14" i="26"/>
  <c r="C14" i="26"/>
  <c r="U13" i="26"/>
  <c r="T13" i="26"/>
  <c r="N13" i="26"/>
  <c r="E13" i="26"/>
  <c r="C13" i="26"/>
  <c r="U12" i="26"/>
  <c r="T12" i="26"/>
  <c r="N12" i="26"/>
  <c r="E12" i="26"/>
  <c r="C12" i="26"/>
  <c r="U11" i="26"/>
  <c r="T11" i="26"/>
  <c r="N11" i="26"/>
  <c r="E11" i="26"/>
  <c r="C11" i="26"/>
  <c r="U10" i="26"/>
  <c r="T10" i="26"/>
  <c r="N10" i="26"/>
  <c r="E10" i="26"/>
  <c r="C10" i="26"/>
  <c r="U9" i="26"/>
  <c r="T9" i="26"/>
  <c r="N9" i="26"/>
  <c r="E9" i="26"/>
  <c r="C9" i="26"/>
  <c r="U8" i="26"/>
  <c r="T8" i="26"/>
  <c r="N8" i="26"/>
  <c r="E8" i="26"/>
  <c r="C8" i="26"/>
  <c r="U7" i="26"/>
  <c r="T7" i="26"/>
  <c r="N7" i="26"/>
  <c r="E7" i="26"/>
  <c r="C7" i="26"/>
  <c r="U6" i="26"/>
  <c r="T6" i="26"/>
  <c r="N6" i="26"/>
  <c r="E6" i="26"/>
  <c r="C6" i="26"/>
  <c r="U5" i="26"/>
  <c r="T5" i="26"/>
  <c r="N5" i="26"/>
  <c r="E5" i="26"/>
  <c r="C5" i="26"/>
  <c r="M24" i="26" l="1"/>
  <c r="S24" i="26"/>
  <c r="B24" i="26"/>
  <c r="C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A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from Web site, Admin page Extras.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A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WinnersYearRoundbyRound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Gerard Martindill:</t>
        </r>
        <r>
          <rPr>
            <sz val="9"/>
            <color indexed="81"/>
            <rFont val="Tahoma"/>
            <family val="2"/>
          </rPr>
          <t xml:space="preserve">
Query:
Loyalty Of Supporters By Team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Gerard Martindill:</t>
        </r>
        <r>
          <rPr>
            <sz val="8"/>
            <color indexed="81"/>
            <rFont val="Tahoma"/>
            <family val="2"/>
          </rPr>
          <t xml:space="preserve">
CountOfTippersByScore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2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Gerard Martindill:</t>
        </r>
        <r>
          <rPr>
            <sz val="8"/>
            <color indexed="81"/>
            <rFont val="Tahoma"/>
            <family val="2"/>
          </rPr>
          <t xml:space="preserve">
Teams Followed Count</t>
        </r>
      </text>
    </comment>
  </commentList>
</comments>
</file>

<file path=xl/sharedStrings.xml><?xml version="1.0" encoding="utf-8"?>
<sst xmlns="http://schemas.openxmlformats.org/spreadsheetml/2006/main" count="1757" uniqueCount="630">
  <si>
    <t>Hawthorn</t>
  </si>
  <si>
    <t>Carlton</t>
  </si>
  <si>
    <t>Collingwood</t>
  </si>
  <si>
    <t>Geelong</t>
  </si>
  <si>
    <t>Essendon</t>
  </si>
  <si>
    <t>Richmond</t>
  </si>
  <si>
    <t>St Kilda</t>
  </si>
  <si>
    <t>Sydney</t>
  </si>
  <si>
    <t>Brisbane Lions</t>
  </si>
  <si>
    <t>Melbourne</t>
  </si>
  <si>
    <t>West Coast</t>
  </si>
  <si>
    <t>Adelaide</t>
  </si>
  <si>
    <t>Port Adelaide</t>
  </si>
  <si>
    <t>Fremantle</t>
  </si>
  <si>
    <t>Western Bulldogs</t>
  </si>
  <si>
    <t>Number of Tippers</t>
  </si>
  <si>
    <t>% of Tippers</t>
  </si>
  <si>
    <t>NumberOfSupporters</t>
  </si>
  <si>
    <t>AvgNumberOfWinsTipped</t>
  </si>
  <si>
    <t>ActualNumberOfWins</t>
  </si>
  <si>
    <t>DelusionMargin</t>
  </si>
  <si>
    <t>Surname</t>
  </si>
  <si>
    <t>Final Position</t>
  </si>
  <si>
    <t>LadderPos</t>
  </si>
  <si>
    <t>TeamID</t>
  </si>
  <si>
    <t>TeamName</t>
  </si>
  <si>
    <t>Actual Ladder Position</t>
  </si>
  <si>
    <t>Average Ladder All Tippers</t>
  </si>
  <si>
    <t>Points</t>
  </si>
  <si>
    <t>%</t>
  </si>
  <si>
    <t>Average LadderPos Tip</t>
  </si>
  <si>
    <t>Min Ladder Tip</t>
  </si>
  <si>
    <t>Max Ladder Tip</t>
  </si>
  <si>
    <t>CountOfTipperID</t>
  </si>
  <si>
    <t>Round</t>
  </si>
  <si>
    <t>Winner</t>
  </si>
  <si>
    <t>Amount</t>
  </si>
  <si>
    <t>Total Prize Money Paid Out</t>
  </si>
  <si>
    <t>Weekly Winners</t>
  </si>
  <si>
    <t>Team</t>
  </si>
  <si>
    <t>Year</t>
  </si>
  <si>
    <t>Positions Out:</t>
  </si>
  <si>
    <t>Number of times Supporters backed their own team</t>
  </si>
  <si>
    <t>Ladder Predictions</t>
  </si>
  <si>
    <t>RoundNum</t>
  </si>
  <si>
    <t>FirstName</t>
  </si>
  <si>
    <t>TotalPoints</t>
  </si>
  <si>
    <t>QT1-1</t>
  </si>
  <si>
    <t>QT1-2</t>
  </si>
  <si>
    <t>QT1-3</t>
  </si>
  <si>
    <t>QT1-4</t>
  </si>
  <si>
    <t>QT1-5</t>
  </si>
  <si>
    <t>QT2-1</t>
  </si>
  <si>
    <t>QT2-2</t>
  </si>
  <si>
    <t>QT2-3</t>
  </si>
  <si>
    <t>QT2-4</t>
  </si>
  <si>
    <t>QT2-5</t>
  </si>
  <si>
    <t>QT3-1</t>
  </si>
  <si>
    <t>QT3-2</t>
  </si>
  <si>
    <t>QT3-3</t>
  </si>
  <si>
    <t>QT3-4</t>
  </si>
  <si>
    <t>QT4-1</t>
  </si>
  <si>
    <t>QT4-2</t>
  </si>
  <si>
    <t>QT4-3</t>
  </si>
  <si>
    <t>QT4-4</t>
  </si>
  <si>
    <t>North Melbourne</t>
  </si>
  <si>
    <t>Tips Correct</t>
  </si>
  <si>
    <t>Total Score</t>
  </si>
  <si>
    <t>Ranking</t>
  </si>
  <si>
    <t>* Wildcard Used</t>
  </si>
  <si>
    <t>Gunn</t>
  </si>
  <si>
    <t>TippedCount</t>
  </si>
  <si>
    <t>HT: Hot Tips</t>
  </si>
  <si>
    <t>QT: Quarterly Tipping</t>
  </si>
  <si>
    <t>PT: Power Tipping</t>
  </si>
  <si>
    <t>Best Ladder</t>
  </si>
  <si>
    <t>Tony</t>
  </si>
  <si>
    <t>Young</t>
  </si>
  <si>
    <t>Brian</t>
  </si>
  <si>
    <t>Martindill</t>
  </si>
  <si>
    <t>Steve</t>
  </si>
  <si>
    <t>Berezansky</t>
  </si>
  <si>
    <t>Quaterly Tipping Winners</t>
  </si>
  <si>
    <t>1st Quarter</t>
  </si>
  <si>
    <t>2nd Quarter</t>
  </si>
  <si>
    <t>3rd Quarter</t>
  </si>
  <si>
    <t>4th Quarter</t>
  </si>
  <si>
    <t>Gold Coast</t>
  </si>
  <si>
    <t>Ross</t>
  </si>
  <si>
    <t>Shannon</t>
  </si>
  <si>
    <t>Hill</t>
  </si>
  <si>
    <t>Clarke</t>
  </si>
  <si>
    <t>TipperID</t>
  </si>
  <si>
    <t>TippingPoints</t>
  </si>
  <si>
    <t>Harry</t>
  </si>
  <si>
    <t>HomeGames</t>
  </si>
  <si>
    <t>Johnny</t>
  </si>
  <si>
    <t>Random</t>
  </si>
  <si>
    <t>Lance</t>
  </si>
  <si>
    <t>Harris</t>
  </si>
  <si>
    <t>Albert</t>
  </si>
  <si>
    <t>AwayGames</t>
  </si>
  <si>
    <t>Sally</t>
  </si>
  <si>
    <t>SameAgain</t>
  </si>
  <si>
    <t>Glenn</t>
  </si>
  <si>
    <t>Wayne</t>
  </si>
  <si>
    <t>Evans</t>
  </si>
  <si>
    <t>Andrew</t>
  </si>
  <si>
    <t>Ben</t>
  </si>
  <si>
    <t>Suzanne</t>
  </si>
  <si>
    <t>Ferguson</t>
  </si>
  <si>
    <t>Michael</t>
  </si>
  <si>
    <t>French</t>
  </si>
  <si>
    <t>Heather</t>
  </si>
  <si>
    <t>Karen</t>
  </si>
  <si>
    <t>Jenkins</t>
  </si>
  <si>
    <t>Wood</t>
  </si>
  <si>
    <t>Christine</t>
  </si>
  <si>
    <t>Dennison</t>
  </si>
  <si>
    <t>Ricky</t>
  </si>
  <si>
    <t>Smith</t>
  </si>
  <si>
    <t>John</t>
  </si>
  <si>
    <t>Greg</t>
  </si>
  <si>
    <t>Breward</t>
  </si>
  <si>
    <t>Chris</t>
  </si>
  <si>
    <t>Lisa</t>
  </si>
  <si>
    <t>Snyman</t>
  </si>
  <si>
    <t>Graham</t>
  </si>
  <si>
    <t>Liam</t>
  </si>
  <si>
    <t>Wright</t>
  </si>
  <si>
    <t>Ewan</t>
  </si>
  <si>
    <t>Sherman</t>
  </si>
  <si>
    <t>Brendan</t>
  </si>
  <si>
    <t>Nicholls</t>
  </si>
  <si>
    <t>Warren</t>
  </si>
  <si>
    <t>Stewart</t>
  </si>
  <si>
    <t>Kennedy</t>
  </si>
  <si>
    <t>Rod</t>
  </si>
  <si>
    <t>Matthew</t>
  </si>
  <si>
    <t>David</t>
  </si>
  <si>
    <t>Jeremy</t>
  </si>
  <si>
    <t>Denise</t>
  </si>
  <si>
    <t>Sewell</t>
  </si>
  <si>
    <t>Tucker</t>
  </si>
  <si>
    <t>Goodey</t>
  </si>
  <si>
    <t>Jayden</t>
  </si>
  <si>
    <t>Petrusma</t>
  </si>
  <si>
    <t>Wass</t>
  </si>
  <si>
    <t>Barry</t>
  </si>
  <si>
    <t>Cohen</t>
  </si>
  <si>
    <t>Whelan</t>
  </si>
  <si>
    <t>Steven</t>
  </si>
  <si>
    <t>Beven</t>
  </si>
  <si>
    <t>Lindsay</t>
  </si>
  <si>
    <t>Garwood</t>
  </si>
  <si>
    <t>Vonda</t>
  </si>
  <si>
    <t>Peters</t>
  </si>
  <si>
    <t>Ian</t>
  </si>
  <si>
    <t>Jason</t>
  </si>
  <si>
    <t>Roslyn</t>
  </si>
  <si>
    <t>McKendrick</t>
  </si>
  <si>
    <t>Shaun</t>
  </si>
  <si>
    <t>Kelly</t>
  </si>
  <si>
    <t>Stuart</t>
  </si>
  <si>
    <t>Morgan</t>
  </si>
  <si>
    <t>Brett</t>
  </si>
  <si>
    <t>Scott</t>
  </si>
  <si>
    <t>Wilson</t>
  </si>
  <si>
    <t>Luigi</t>
  </si>
  <si>
    <t>Pulsoni</t>
  </si>
  <si>
    <t>Templar</t>
  </si>
  <si>
    <t>Graeme</t>
  </si>
  <si>
    <t>Fleming</t>
  </si>
  <si>
    <t>Hunnibell</t>
  </si>
  <si>
    <t>Terry</t>
  </si>
  <si>
    <t>King</t>
  </si>
  <si>
    <t>Peter</t>
  </si>
  <si>
    <t>Bresnehan</t>
  </si>
  <si>
    <t>Alex</t>
  </si>
  <si>
    <t>Izbicki</t>
  </si>
  <si>
    <t>Mark</t>
  </si>
  <si>
    <t>Jane</t>
  </si>
  <si>
    <t>Maloney</t>
  </si>
  <si>
    <t>Neil</t>
  </si>
  <si>
    <t>Ken</t>
  </si>
  <si>
    <t>Marcus</t>
  </si>
  <si>
    <t>Orr</t>
  </si>
  <si>
    <t>Lester</t>
  </si>
  <si>
    <t>Grundy</t>
  </si>
  <si>
    <t>Fish</t>
  </si>
  <si>
    <t>Kathy</t>
  </si>
  <si>
    <t>Mick</t>
  </si>
  <si>
    <t>Owens</t>
  </si>
  <si>
    <t>Robbie</t>
  </si>
  <si>
    <t>Marino</t>
  </si>
  <si>
    <t>Cocker</t>
  </si>
  <si>
    <t>Walker</t>
  </si>
  <si>
    <t>Eberle</t>
  </si>
  <si>
    <t>Robyn</t>
  </si>
  <si>
    <t>Jarad</t>
  </si>
  <si>
    <t>Hughes</t>
  </si>
  <si>
    <t>Meaney</t>
  </si>
  <si>
    <t>Robert</t>
  </si>
  <si>
    <t>Bilyk</t>
  </si>
  <si>
    <t>Nick</t>
  </si>
  <si>
    <t>Murnane</t>
  </si>
  <si>
    <t>Taylor</t>
  </si>
  <si>
    <t>Ron</t>
  </si>
  <si>
    <t>Trevor</t>
  </si>
  <si>
    <t>Bianca</t>
  </si>
  <si>
    <t>Adams</t>
  </si>
  <si>
    <t>Richardson</t>
  </si>
  <si>
    <t>Grant</t>
  </si>
  <si>
    <t>Sandars</t>
  </si>
  <si>
    <t>Balcombe</t>
  </si>
  <si>
    <t>James</t>
  </si>
  <si>
    <t>Teirney</t>
  </si>
  <si>
    <t>Daniel</t>
  </si>
  <si>
    <t>Francis</t>
  </si>
  <si>
    <t>Kevin</t>
  </si>
  <si>
    <t>Craig</t>
  </si>
  <si>
    <t>Steele</t>
  </si>
  <si>
    <t>Mike</t>
  </si>
  <si>
    <t>Parker</t>
  </si>
  <si>
    <t>Whittle</t>
  </si>
  <si>
    <t>Chandler</t>
  </si>
  <si>
    <t>Verrier</t>
  </si>
  <si>
    <t>Gerard</t>
  </si>
  <si>
    <t>Cooper</t>
  </si>
  <si>
    <t>Roger</t>
  </si>
  <si>
    <t>de Jersey</t>
  </si>
  <si>
    <t>Lucy</t>
  </si>
  <si>
    <t>Ladder</t>
  </si>
  <si>
    <t>Williams</t>
  </si>
  <si>
    <t>Rosalie</t>
  </si>
  <si>
    <t>Phil</t>
  </si>
  <si>
    <t>Diane</t>
  </si>
  <si>
    <t>Barbara</t>
  </si>
  <si>
    <t>Kaye</t>
  </si>
  <si>
    <t>Tim</t>
  </si>
  <si>
    <t>Kylie</t>
  </si>
  <si>
    <t>Bennett</t>
  </si>
  <si>
    <t>Edmund</t>
  </si>
  <si>
    <t>Gebka</t>
  </si>
  <si>
    <t>Godwin</t>
  </si>
  <si>
    <t>Eric</t>
  </si>
  <si>
    <t>Wheeler</t>
  </si>
  <si>
    <t>Garth</t>
  </si>
  <si>
    <t>Johnson</t>
  </si>
  <si>
    <t>McKinlay</t>
  </si>
  <si>
    <t>Anthony</t>
  </si>
  <si>
    <t>Beltz</t>
  </si>
  <si>
    <t>Hermanis</t>
  </si>
  <si>
    <t>Teresa</t>
  </si>
  <si>
    <t>Fiona</t>
  </si>
  <si>
    <t>Dixon</t>
  </si>
  <si>
    <t>Andrea</t>
  </si>
  <si>
    <t>Wolfert</t>
  </si>
  <si>
    <t>Alanna</t>
  </si>
  <si>
    <t>Cannon</t>
  </si>
  <si>
    <t>Collins</t>
  </si>
  <si>
    <t>Burridge</t>
  </si>
  <si>
    <t>Duncan</t>
  </si>
  <si>
    <t>Cato</t>
  </si>
  <si>
    <t>Seddon</t>
  </si>
  <si>
    <t>Avery</t>
  </si>
  <si>
    <t>Darryl</t>
  </si>
  <si>
    <t>Munro</t>
  </si>
  <si>
    <t>Iain</t>
  </si>
  <si>
    <t>ToteTas</t>
  </si>
  <si>
    <t>Favourites</t>
  </si>
  <si>
    <t>QT4-5</t>
  </si>
  <si>
    <t>TeamFollowed</t>
  </si>
  <si>
    <t>Tipped For</t>
  </si>
  <si>
    <t>Tipped For Correct</t>
  </si>
  <si>
    <t>For HitRate</t>
  </si>
  <si>
    <t>Tipped Against</t>
  </si>
  <si>
    <t>Tipped Against Correct</t>
  </si>
  <si>
    <t>Against HitRate</t>
  </si>
  <si>
    <t>Matches Played</t>
  </si>
  <si>
    <t>HitRate</t>
  </si>
  <si>
    <t>Overall HR Teams</t>
  </si>
  <si>
    <t>STT: Shaw Thing Tipping</t>
  </si>
  <si>
    <t>GWS Giants</t>
  </si>
  <si>
    <t>Sharon</t>
  </si>
  <si>
    <t>Gangemi</t>
  </si>
  <si>
    <t>Morris</t>
  </si>
  <si>
    <t>Rolfe</t>
  </si>
  <si>
    <t>Brimfield</t>
  </si>
  <si>
    <t>Lohberger</t>
  </si>
  <si>
    <t>Huizing</t>
  </si>
  <si>
    <t>Billy</t>
  </si>
  <si>
    <t>Rob</t>
  </si>
  <si>
    <t>Georgie</t>
  </si>
  <si>
    <t>Coleman</t>
  </si>
  <si>
    <t>Worst Ladder</t>
  </si>
  <si>
    <t>Loyal Supporters Crosstab</t>
  </si>
  <si>
    <t>Leaders Round by Round</t>
  </si>
  <si>
    <t>Rosie</t>
  </si>
  <si>
    <t>Gude</t>
  </si>
  <si>
    <t>Hine</t>
  </si>
  <si>
    <t>Jacob</t>
  </si>
  <si>
    <t>Garry</t>
  </si>
  <si>
    <t>Joel</t>
  </si>
  <si>
    <t>Warr</t>
  </si>
  <si>
    <t>Canavan</t>
  </si>
  <si>
    <t>Calvin</t>
  </si>
  <si>
    <t>Sawford</t>
  </si>
  <si>
    <t>Cheryl</t>
  </si>
  <si>
    <t>Lee</t>
  </si>
  <si>
    <t>Beaumont</t>
  </si>
  <si>
    <t>Green</t>
  </si>
  <si>
    <t>Nicole</t>
  </si>
  <si>
    <t>Duggan</t>
  </si>
  <si>
    <t>Dan</t>
  </si>
  <si>
    <t>Hollingsworth</t>
  </si>
  <si>
    <t>Golding</t>
  </si>
  <si>
    <t>Berechree</t>
  </si>
  <si>
    <t>Robertson</t>
  </si>
  <si>
    <t>Anne</t>
  </si>
  <si>
    <t>Nathan</t>
  </si>
  <si>
    <t>Lawless</t>
  </si>
  <si>
    <t>Sara</t>
  </si>
  <si>
    <t>Fagan</t>
  </si>
  <si>
    <t>Petty</t>
  </si>
  <si>
    <t>Cawe</t>
  </si>
  <si>
    <t>Annette</t>
  </si>
  <si>
    <t>Spooner</t>
  </si>
  <si>
    <t>Prudence</t>
  </si>
  <si>
    <t>Salter</t>
  </si>
  <si>
    <t>Carol</t>
  </si>
  <si>
    <t>Steenhuis</t>
  </si>
  <si>
    <t>Teams Followed Count</t>
  </si>
  <si>
    <t>Sam</t>
  </si>
  <si>
    <t>Upsets Tipped Correct</t>
  </si>
  <si>
    <t>Bransden</t>
  </si>
  <si>
    <t>Bradley</t>
  </si>
  <si>
    <t>Canning</t>
  </si>
  <si>
    <t>Cooney</t>
  </si>
  <si>
    <t>Cyril</t>
  </si>
  <si>
    <t>Patmore</t>
  </si>
  <si>
    <t>Margaret</t>
  </si>
  <si>
    <t>Mandy</t>
  </si>
  <si>
    <t>Henderson</t>
  </si>
  <si>
    <t>Rodney</t>
  </si>
  <si>
    <t>Shea</t>
  </si>
  <si>
    <t>Joshua</t>
  </si>
  <si>
    <t>Perrin</t>
  </si>
  <si>
    <t>Loretta</t>
  </si>
  <si>
    <t>Guy</t>
  </si>
  <si>
    <t>Peter (Rocky)</t>
  </si>
  <si>
    <t>Findlater</t>
  </si>
  <si>
    <t>Catherine</t>
  </si>
  <si>
    <t>Edward</t>
  </si>
  <si>
    <t>Malcolm</t>
  </si>
  <si>
    <t>Castles</t>
  </si>
  <si>
    <t>Number of Human Tippers</t>
  </si>
  <si>
    <t>Jordan</t>
  </si>
  <si>
    <t>Abell</t>
  </si>
  <si>
    <t>Holland</t>
  </si>
  <si>
    <t>MacKeen</t>
  </si>
  <si>
    <t>Richard</t>
  </si>
  <si>
    <t>Taylor (TN)</t>
  </si>
  <si>
    <t>MacDonald</t>
  </si>
  <si>
    <t>Swinburne Uni</t>
  </si>
  <si>
    <t>Computer</t>
  </si>
  <si>
    <t>Grace</t>
  </si>
  <si>
    <t>Ryan</t>
  </si>
  <si>
    <t>Alistair</t>
  </si>
  <si>
    <t>Burke</t>
  </si>
  <si>
    <t>Reinhold</t>
  </si>
  <si>
    <t>Krueger</t>
  </si>
  <si>
    <t>Jill</t>
  </si>
  <si>
    <t>Kelleher</t>
  </si>
  <si>
    <t>Oates</t>
  </si>
  <si>
    <t>Elaine</t>
  </si>
  <si>
    <t>Potter</t>
  </si>
  <si>
    <t>Ned</t>
  </si>
  <si>
    <t>Tom</t>
  </si>
  <si>
    <t>Justin</t>
  </si>
  <si>
    <t>Maria</t>
  </si>
  <si>
    <t>Ling</t>
  </si>
  <si>
    <t>Brooks</t>
  </si>
  <si>
    <t>Wylie</t>
  </si>
  <si>
    <t>HT1-1</t>
  </si>
  <si>
    <t>HT1-2</t>
  </si>
  <si>
    <t>HT2-1</t>
  </si>
  <si>
    <t>HT2-2</t>
  </si>
  <si>
    <t>HT2-3</t>
  </si>
  <si>
    <t>Thomas</t>
  </si>
  <si>
    <t>Webster</t>
  </si>
  <si>
    <t>Isbister</t>
  </si>
  <si>
    <t>Lola</t>
  </si>
  <si>
    <t>Cowle</t>
  </si>
  <si>
    <t>Zack</t>
  </si>
  <si>
    <t>Hepburn</t>
  </si>
  <si>
    <t>Callum</t>
  </si>
  <si>
    <t>Rawson</t>
  </si>
  <si>
    <t>Gary</t>
  </si>
  <si>
    <t>O'Donovan</t>
  </si>
  <si>
    <t>Matt</t>
  </si>
  <si>
    <t>Wiggins</t>
  </si>
  <si>
    <t>Laura</t>
  </si>
  <si>
    <t>Jacques</t>
  </si>
  <si>
    <t>Latham</t>
  </si>
  <si>
    <t>Hannaford</t>
  </si>
  <si>
    <t>Banelis</t>
  </si>
  <si>
    <t>Leamey</t>
  </si>
  <si>
    <t>Daisy</t>
  </si>
  <si>
    <t>Sarah</t>
  </si>
  <si>
    <t>Males</t>
  </si>
  <si>
    <t>Dean</t>
  </si>
  <si>
    <t>Wheatley</t>
  </si>
  <si>
    <t>Lansky</t>
  </si>
  <si>
    <t>Rosa</t>
  </si>
  <si>
    <t>Sean</t>
  </si>
  <si>
    <t>Wicks</t>
  </si>
  <si>
    <t xml:space="preserve"> </t>
  </si>
  <si>
    <t>Jonno</t>
  </si>
  <si>
    <t>Bellette</t>
  </si>
  <si>
    <t>Mark Spooner</t>
  </si>
  <si>
    <t>Andrew Johnson</t>
  </si>
  <si>
    <t>Michael Verrier</t>
  </si>
  <si>
    <t>QT3-5</t>
  </si>
  <si>
    <t>Django Still</t>
  </si>
  <si>
    <t>Cyril Patmore</t>
  </si>
  <si>
    <t>Adam Janssen</t>
  </si>
  <si>
    <t>Rhys</t>
  </si>
  <si>
    <t>Browning</t>
  </si>
  <si>
    <t>Corinna</t>
  </si>
  <si>
    <t>Woolford</t>
  </si>
  <si>
    <t>Eiszele</t>
  </si>
  <si>
    <t>Cooke</t>
  </si>
  <si>
    <t>Donahoo</t>
  </si>
  <si>
    <t>Will</t>
  </si>
  <si>
    <t>Kay</t>
  </si>
  <si>
    <t>Hugh</t>
  </si>
  <si>
    <t>Bassett</t>
  </si>
  <si>
    <t>Kaela</t>
  </si>
  <si>
    <t>McGowan</t>
  </si>
  <si>
    <t>Adam</t>
  </si>
  <si>
    <t>Janssen</t>
  </si>
  <si>
    <t>Conway</t>
  </si>
  <si>
    <t>Janette</t>
  </si>
  <si>
    <t>Delamore</t>
  </si>
  <si>
    <t>Dodd</t>
  </si>
  <si>
    <t>Django</t>
  </si>
  <si>
    <t>Still</t>
  </si>
  <si>
    <t>Gardiner</t>
  </si>
  <si>
    <t>Geoff</t>
  </si>
  <si>
    <t>Powell</t>
  </si>
  <si>
    <t>Cassidy</t>
  </si>
  <si>
    <t>Gibson</t>
  </si>
  <si>
    <t>Lord</t>
  </si>
  <si>
    <t>Midgley</t>
  </si>
  <si>
    <t>Brad</t>
  </si>
  <si>
    <t>Simon</t>
  </si>
  <si>
    <t>Burgess</t>
  </si>
  <si>
    <t>Joseph</t>
  </si>
  <si>
    <t>Castellana</t>
  </si>
  <si>
    <t>Skillern</t>
  </si>
  <si>
    <t>Wilkes</t>
  </si>
  <si>
    <t>Bob</t>
  </si>
  <si>
    <t>Murphy (Age Tipper)</t>
  </si>
  <si>
    <t>Keating</t>
  </si>
  <si>
    <t>Hastings</t>
  </si>
  <si>
    <t>Schofield</t>
  </si>
  <si>
    <t>Stowe</t>
  </si>
  <si>
    <t>Berry</t>
  </si>
  <si>
    <t>Felicity</t>
  </si>
  <si>
    <t>Walsh</t>
  </si>
  <si>
    <t>Czerkiewicz</t>
  </si>
  <si>
    <t>Janine</t>
  </si>
  <si>
    <t>Pearce (Age Tipper)</t>
  </si>
  <si>
    <t>Drew</t>
  </si>
  <si>
    <t>Daley</t>
  </si>
  <si>
    <t>Claudia</t>
  </si>
  <si>
    <t>Ghedini</t>
  </si>
  <si>
    <t>16*</t>
  </si>
  <si>
    <t>Adele</t>
  </si>
  <si>
    <t>McTye</t>
  </si>
  <si>
    <t>Dom</t>
  </si>
  <si>
    <t>1. Mark Drew</t>
  </si>
  <si>
    <t>2. Lisa Snyman</t>
  </si>
  <si>
    <t>3. Michael Verrier</t>
  </si>
  <si>
    <t>4. Adam Janssen</t>
  </si>
  <si>
    <t>5. Brett Sawford</t>
  </si>
  <si>
    <t>1. Cheryl Whelan</t>
  </si>
  <si>
    <t>2. Ned Clarke</t>
  </si>
  <si>
    <t>3. Ben Cassidy</t>
  </si>
  <si>
    <t>4. Joel MacKeen</t>
  </si>
  <si>
    <t>5. Suzanne Ferguson</t>
  </si>
  <si>
    <t>1. Mark Spooner</t>
  </si>
  <si>
    <t>2. Laura Jacques</t>
  </si>
  <si>
    <t>3. Brian Whelan</t>
  </si>
  <si>
    <t>4. Prudence Salter</t>
  </si>
  <si>
    <t>5. Craig Steele</t>
  </si>
  <si>
    <t>1. Andrew Johnson</t>
  </si>
  <si>
    <t>2. Django Still</t>
  </si>
  <si>
    <t>3. Maria Skillern</t>
  </si>
  <si>
    <t>4. Chris Harper</t>
  </si>
  <si>
    <t>5. Cyril Patmore</t>
  </si>
  <si>
    <t>Michael Verrier (7/9) 180 points. (Actual 161)</t>
  </si>
  <si>
    <t>Daniel Tucker (7/9) 180 points. (Actual 161)</t>
  </si>
  <si>
    <t>Mark Drew (7/9) 178 points. (Actual 176)</t>
  </si>
  <si>
    <t>Greg Breward (8/9) 175 points. (Actual 174)</t>
  </si>
  <si>
    <t>Lee Beaumont (7/9) 181 points. (Actual 178)</t>
  </si>
  <si>
    <t>Geoff Cowle (7/9) 186 points. (Actual 184)</t>
  </si>
  <si>
    <t>Mark Drew</t>
  </si>
  <si>
    <t>Lisa Snyman</t>
  </si>
  <si>
    <t>Brett Sawford</t>
  </si>
  <si>
    <t>Shannon Hill (9/9) 127 points. (Actual 127)</t>
  </si>
  <si>
    <t>Jeremy Hill (8/9) 177 points. (Actual 177)</t>
  </si>
  <si>
    <t>Reinhold Krueger (9/9) 171 points. (Actual 149)</t>
  </si>
  <si>
    <t>Kaye Martindill (9/9) 152 points. (Actual 154)</t>
  </si>
  <si>
    <t>Darryl Munro (9/9) 166 points. (Actual 153)</t>
  </si>
  <si>
    <t>Jessey Dillon (8/9) 169 points. (Actual 161)</t>
  </si>
  <si>
    <t>Cheryl Whelan</t>
  </si>
  <si>
    <t>Ned Clarke</t>
  </si>
  <si>
    <t>Ben Cassidy</t>
  </si>
  <si>
    <t>Joel MacKeen</t>
  </si>
  <si>
    <t>Suzanne Ferguson</t>
  </si>
  <si>
    <t>John Cooper (6/6) 100 points. (Actual 141)</t>
  </si>
  <si>
    <t>Scott Hannaford (6/6) 169 points. (Actual 169)</t>
  </si>
  <si>
    <t>Gary O'Donovan (6/6) 175 points. (Actual 177)</t>
  </si>
  <si>
    <t xml:space="preserve">Brett Templar (7/9) 166 points. (Actual 148) </t>
  </si>
  <si>
    <t>Bryce Turnbull</t>
  </si>
  <si>
    <t>Peter Sandars</t>
  </si>
  <si>
    <t>HT1-3</t>
  </si>
  <si>
    <t>Brian Fleming</t>
  </si>
  <si>
    <t>Jonno Bellette (8/9) 100 points. (Actual 130)</t>
  </si>
  <si>
    <t>Michele Percey (8/9) 142 points. (Actual 155)</t>
  </si>
  <si>
    <t>Laura Jacques</t>
  </si>
  <si>
    <t>Brian Whelan</t>
  </si>
  <si>
    <t>Prudence Salter</t>
  </si>
  <si>
    <t>Craig Steele</t>
  </si>
  <si>
    <t>Chris Harper (8/9) 169 points. (Actual 171)</t>
  </si>
  <si>
    <t>Trevor Duggan (9/9) 162 points. (Actual 164)</t>
  </si>
  <si>
    <t>Mark Bresnehan (8/9) 152 points. (Actual 150)</t>
  </si>
  <si>
    <t>Warren Clarke (9/9) 120 points. (Actual 114)</t>
  </si>
  <si>
    <t>Winner Round 22: Maria Skillern (9/9) 129 points. (Actual 137)</t>
  </si>
  <si>
    <t>Tony Shea (9/9) 145 points. (Actual 141)</t>
  </si>
  <si>
    <t>Maria Skillern</t>
  </si>
  <si>
    <t>Chris Harper</t>
  </si>
  <si>
    <t>Anne Bassett</t>
  </si>
  <si>
    <t>Josh White</t>
  </si>
  <si>
    <t>PT-1</t>
  </si>
  <si>
    <t>PT-2</t>
  </si>
  <si>
    <t>Kevin Bresnehan</t>
  </si>
  <si>
    <t>PT-3</t>
  </si>
  <si>
    <t>Alex Wolfert</t>
  </si>
  <si>
    <t>STT-1</t>
  </si>
  <si>
    <t>STT-2</t>
  </si>
  <si>
    <t>Marcus Orr</t>
  </si>
  <si>
    <t>STT-3</t>
  </si>
  <si>
    <t>Shelby</t>
  </si>
  <si>
    <t>Callaghan</t>
  </si>
  <si>
    <t>Harper</t>
  </si>
  <si>
    <t>Mountney</t>
  </si>
  <si>
    <t>Patrick</t>
  </si>
  <si>
    <t>Carroll</t>
  </si>
  <si>
    <t>Percey</t>
  </si>
  <si>
    <t>Murphy</t>
  </si>
  <si>
    <t>Clint</t>
  </si>
  <si>
    <t>Brown</t>
  </si>
  <si>
    <t>Josh</t>
  </si>
  <si>
    <t>White</t>
  </si>
  <si>
    <t>Gareth</t>
  </si>
  <si>
    <t>Kearns</t>
  </si>
  <si>
    <t>Brendon</t>
  </si>
  <si>
    <t>Tyler</t>
  </si>
  <si>
    <t>Carter</t>
  </si>
  <si>
    <t>Meghan</t>
  </si>
  <si>
    <t>Widdowson</t>
  </si>
  <si>
    <t>Duffin</t>
  </si>
  <si>
    <t>Joe</t>
  </si>
  <si>
    <t>Erin</t>
  </si>
  <si>
    <t>Bonner</t>
  </si>
  <si>
    <t>Pigeon</t>
  </si>
  <si>
    <t>Bryce</t>
  </si>
  <si>
    <t>Turnbull</t>
  </si>
  <si>
    <t>Street</t>
  </si>
  <si>
    <t>Ray</t>
  </si>
  <si>
    <t>Snooks</t>
  </si>
  <si>
    <t>Johnathon</t>
  </si>
  <si>
    <t>Fysh</t>
  </si>
  <si>
    <t>Darcy</t>
  </si>
  <si>
    <t xml:space="preserve">Cowle </t>
  </si>
  <si>
    <t>Mathew</t>
  </si>
  <si>
    <t>Hayes</t>
  </si>
  <si>
    <t>Gerke</t>
  </si>
  <si>
    <t>Kristelle</t>
  </si>
  <si>
    <t>Wishart</t>
  </si>
  <si>
    <t>Brock</t>
  </si>
  <si>
    <t>Meredith</t>
  </si>
  <si>
    <t>Atkinson</t>
  </si>
  <si>
    <t>Danielle</t>
  </si>
  <si>
    <t>Nossiter</t>
  </si>
  <si>
    <t>Natalie</t>
  </si>
  <si>
    <t>Weaver</t>
  </si>
  <si>
    <t>Claire</t>
  </si>
  <si>
    <t>Stonehouse</t>
  </si>
  <si>
    <t>Brodie</t>
  </si>
  <si>
    <t>McCarthy</t>
  </si>
  <si>
    <t>Ashley</t>
  </si>
  <si>
    <t xml:space="preserve">Stephenson </t>
  </si>
  <si>
    <t>Michele</t>
  </si>
  <si>
    <t>Holmes</t>
  </si>
  <si>
    <t>Daniels</t>
  </si>
  <si>
    <t>Henry</t>
  </si>
  <si>
    <t>Zali</t>
  </si>
  <si>
    <t>Jessey</t>
  </si>
  <si>
    <t>Dillon</t>
  </si>
  <si>
    <t>Watkins</t>
  </si>
  <si>
    <t>Carolyn</t>
  </si>
  <si>
    <t>Maxwell</t>
  </si>
  <si>
    <t>Sherrin</t>
  </si>
  <si>
    <t>Colin</t>
  </si>
  <si>
    <t>Hepher</t>
  </si>
  <si>
    <t>Jess</t>
  </si>
  <si>
    <t>Outram</t>
  </si>
  <si>
    <t>Liv</t>
  </si>
  <si>
    <t>Hoare</t>
  </si>
  <si>
    <t>How our winner, 
Mark Drew progessed through the year</t>
  </si>
  <si>
    <t>Craig Owens
(North Family and Friends, Collingwood)</t>
  </si>
  <si>
    <t>Catherine Owens (North, Family and Friends, Hawthorn)</t>
  </si>
  <si>
    <t>Final AFL Ladder 2019</t>
  </si>
  <si>
    <t>LP</t>
  </si>
  <si>
    <t>Craig Owens</t>
  </si>
  <si>
    <t>LP: Ladder Precition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</si>
</sst>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;0;\-"/>
    <numFmt numFmtId="166" formatCode="_-* #,##0.0_-;\-* #,##0.0_-;_-* &quot;-&quot;??_-;_-@_-"/>
    <numFmt numFmtId="167" formatCode="&quot;$&quot;#,##0"/>
    <numFmt numFmtId="168" formatCode="_(&quot;$&quot;* #,##0_);_(&quot;$&quot;* \(#,##0\);_(&quot;$&quot;* &quot;-&quot;??_);_(@_)"/>
    <numFmt numFmtId="169" formatCode="0.0%_-"/>
    <numFmt numFmtId="170" formatCode="_-&quot;$&quot;* #,##0_-;\-&quot;$&quot;* #,##0_-;_-&quot;$&quot;* &quot;-&quot;??_-;_-@_-"/>
    <numFmt numFmtId="171" formatCode="0_-"/>
    <numFmt numFmtId="172" formatCode="0.0%"/>
  </numFmts>
  <fonts count="33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12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4"/>
      <color indexed="53"/>
      <name val="Comic Sans MS"/>
      <family val="4"/>
    </font>
    <font>
      <b/>
      <sz val="10"/>
      <name val="Arial"/>
      <family val="2"/>
    </font>
    <font>
      <b/>
      <sz val="12"/>
      <color indexed="8"/>
      <name val="Comic Sans MS"/>
      <family val="4"/>
    </font>
    <font>
      <b/>
      <sz val="14"/>
      <name val="Comic Sans MS"/>
      <family val="4"/>
    </font>
    <font>
      <b/>
      <sz val="16"/>
      <name val="Comic Sans MS"/>
      <family val="4"/>
    </font>
    <font>
      <sz val="12"/>
      <name val="Comic Sans MS"/>
      <family val="4"/>
    </font>
    <font>
      <b/>
      <sz val="18"/>
      <name val="Comic Sans MS"/>
      <family val="4"/>
    </font>
    <font>
      <b/>
      <sz val="22"/>
      <name val="Comic Sans MS"/>
      <family val="4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rebuchet MS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omic Sans MS"/>
      <family val="4"/>
    </font>
    <font>
      <sz val="10"/>
      <color rgb="FFFF0000"/>
      <name val="Arial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10">
    <xf numFmtId="0" fontId="0" fillId="0" borderId="0" xfId="0"/>
    <xf numFmtId="0" fontId="2" fillId="2" borderId="2" xfId="5" applyFont="1" applyFill="1" applyBorder="1" applyAlignment="1">
      <alignment horizontal="center"/>
    </xf>
    <xf numFmtId="9" fontId="2" fillId="0" borderId="1" xfId="10" applyFont="1" applyFill="1" applyBorder="1" applyAlignment="1">
      <alignment horizontal="right" wrapText="1"/>
    </xf>
    <xf numFmtId="0" fontId="4" fillId="0" borderId="1" xfId="6" applyFont="1" applyFill="1" applyBorder="1" applyAlignment="1">
      <alignment horizontal="right" wrapText="1"/>
    </xf>
    <xf numFmtId="0" fontId="5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3" xfId="3" applyNumberFormat="1" applyFont="1" applyBorder="1" applyAlignment="1">
      <alignment horizontal="center"/>
    </xf>
    <xf numFmtId="167" fontId="5" fillId="0" borderId="0" xfId="0" applyNumberFormat="1" applyFont="1" applyBorder="1"/>
    <xf numFmtId="0" fontId="7" fillId="2" borderId="4" xfId="4" applyFont="1" applyFill="1" applyBorder="1" applyAlignment="1">
      <alignment horizontal="center" wrapText="1"/>
    </xf>
    <xf numFmtId="0" fontId="7" fillId="2" borderId="3" xfId="4" applyFont="1" applyFill="1" applyBorder="1" applyAlignment="1">
      <alignment horizontal="center" wrapText="1"/>
    </xf>
    <xf numFmtId="166" fontId="9" fillId="0" borderId="0" xfId="1" applyNumberFormat="1" applyFont="1" applyAlignment="1">
      <alignment horizontal="center"/>
    </xf>
    <xf numFmtId="166" fontId="7" fillId="2" borderId="0" xfId="1" applyNumberFormat="1" applyFont="1" applyFill="1" applyBorder="1" applyAlignment="1">
      <alignment horizontal="center" wrapText="1"/>
    </xf>
    <xf numFmtId="166" fontId="8" fillId="4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1" fontId="9" fillId="0" borderId="0" xfId="1" applyNumberFormat="1" applyFont="1" applyAlignment="1">
      <alignment horizontal="center"/>
    </xf>
    <xf numFmtId="1" fontId="6" fillId="2" borderId="0" xfId="1" applyNumberFormat="1" applyFont="1" applyFill="1" applyBorder="1" applyAlignment="1">
      <alignment horizontal="center" wrapText="1"/>
    </xf>
    <xf numFmtId="1" fontId="5" fillId="5" borderId="5" xfId="1" applyNumberFormat="1" applyFont="1" applyFill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5" borderId="0" xfId="1" applyNumberFormat="1" applyFont="1" applyFill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7" fillId="2" borderId="7" xfId="4" applyNumberFormat="1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/>
    </xf>
    <xf numFmtId="1" fontId="7" fillId="2" borderId="0" xfId="1" applyNumberFormat="1" applyFont="1" applyFill="1" applyBorder="1" applyAlignment="1">
      <alignment horizontal="center" wrapText="1"/>
    </xf>
    <xf numFmtId="1" fontId="7" fillId="2" borderId="8" xfId="4" applyNumberFormat="1" applyFont="1" applyFill="1" applyBorder="1" applyAlignment="1">
      <alignment horizontal="center" wrapText="1"/>
    </xf>
    <xf numFmtId="1" fontId="8" fillId="4" borderId="0" xfId="1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4" borderId="3" xfId="4" applyFont="1" applyFill="1" applyBorder="1" applyAlignment="1">
      <alignment horizontal="center" wrapText="1"/>
    </xf>
    <xf numFmtId="1" fontId="8" fillId="4" borderId="8" xfId="4" applyNumberFormat="1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1" fontId="5" fillId="6" borderId="8" xfId="0" applyNumberFormat="1" applyFont="1" applyFill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2" borderId="18" xfId="8" applyFont="1" applyFill="1" applyBorder="1" applyAlignment="1">
      <alignment horizontal="center" wrapText="1"/>
    </xf>
    <xf numFmtId="0" fontId="14" fillId="2" borderId="19" xfId="8" applyFont="1" applyFill="1" applyBorder="1" applyAlignment="1">
      <alignment horizontal="center" wrapText="1"/>
    </xf>
    <xf numFmtId="0" fontId="14" fillId="2" borderId="20" xfId="8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8" fillId="0" borderId="3" xfId="4" applyFont="1" applyFill="1" applyBorder="1" applyAlignment="1">
      <alignment horizontal="center" wrapText="1"/>
    </xf>
    <xf numFmtId="166" fontId="8" fillId="0" borderId="0" xfId="1" applyNumberFormat="1" applyFont="1" applyFill="1" applyBorder="1" applyAlignment="1">
      <alignment horizontal="center" wrapText="1"/>
    </xf>
    <xf numFmtId="1" fontId="8" fillId="0" borderId="0" xfId="1" applyNumberFormat="1" applyFont="1" applyFill="1" applyBorder="1" applyAlignment="1">
      <alignment horizontal="center" wrapText="1"/>
    </xf>
    <xf numFmtId="1" fontId="8" fillId="0" borderId="8" xfId="4" applyNumberFormat="1" applyFont="1" applyFill="1" applyBorder="1" applyAlignment="1">
      <alignment horizontal="center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17" fillId="0" borderId="23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7" fillId="2" borderId="19" xfId="9" applyFont="1" applyFill="1" applyBorder="1" applyAlignment="1">
      <alignment horizontal="center" wrapText="1"/>
    </xf>
    <xf numFmtId="0" fontId="7" fillId="2" borderId="25" xfId="9" applyFont="1" applyFill="1" applyBorder="1" applyAlignment="1">
      <alignment horizontal="center" wrapText="1"/>
    </xf>
    <xf numFmtId="0" fontId="7" fillId="2" borderId="26" xfId="9" applyFont="1" applyFill="1" applyBorder="1" applyAlignment="1">
      <alignment horizontal="center" wrapText="1"/>
    </xf>
    <xf numFmtId="0" fontId="8" fillId="0" borderId="27" xfId="9" applyFont="1" applyFill="1" applyBorder="1" applyAlignment="1">
      <alignment horizontal="center" wrapText="1"/>
    </xf>
    <xf numFmtId="0" fontId="8" fillId="0" borderId="28" xfId="9" applyFont="1" applyFill="1" applyBorder="1" applyAlignment="1">
      <alignment horizontal="center" wrapText="1"/>
    </xf>
    <xf numFmtId="0" fontId="8" fillId="0" borderId="1" xfId="9" applyFont="1" applyFill="1" applyBorder="1" applyAlignment="1">
      <alignment horizontal="center" wrapText="1"/>
    </xf>
    <xf numFmtId="0" fontId="8" fillId="8" borderId="27" xfId="9" applyFont="1" applyFill="1" applyBorder="1" applyAlignment="1">
      <alignment horizontal="center" wrapText="1"/>
    </xf>
    <xf numFmtId="0" fontId="8" fillId="8" borderId="28" xfId="9" applyFont="1" applyFill="1" applyBorder="1" applyAlignment="1">
      <alignment horizontal="center" wrapText="1"/>
    </xf>
    <xf numFmtId="0" fontId="8" fillId="8" borderId="1" xfId="9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Fill="1"/>
    <xf numFmtId="0" fontId="14" fillId="2" borderId="29" xfId="8" applyFont="1" applyFill="1" applyBorder="1" applyAlignment="1">
      <alignment horizontal="center" wrapText="1"/>
    </xf>
    <xf numFmtId="0" fontId="17" fillId="0" borderId="32" xfId="0" applyFont="1" applyFill="1" applyBorder="1" applyAlignment="1">
      <alignment vertical="top" wrapText="1"/>
    </xf>
    <xf numFmtId="0" fontId="17" fillId="0" borderId="33" xfId="0" applyFont="1" applyFill="1" applyBorder="1" applyAlignment="1">
      <alignment vertical="top" wrapText="1"/>
    </xf>
    <xf numFmtId="0" fontId="6" fillId="2" borderId="4" xfId="4" applyFont="1" applyFill="1" applyBorder="1" applyAlignment="1">
      <alignment horizontal="center" wrapText="1"/>
    </xf>
    <xf numFmtId="1" fontId="6" fillId="2" borderId="7" xfId="4" applyNumberFormat="1" applyFont="1" applyFill="1" applyBorder="1" applyAlignment="1">
      <alignment horizontal="center" wrapText="1"/>
    </xf>
    <xf numFmtId="1" fontId="6" fillId="2" borderId="0" xfId="4" applyNumberFormat="1" applyFont="1" applyFill="1" applyBorder="1" applyAlignment="1">
      <alignment horizontal="center" wrapText="1"/>
    </xf>
    <xf numFmtId="0" fontId="5" fillId="10" borderId="35" xfId="4" applyFont="1" applyFill="1" applyBorder="1" applyAlignment="1">
      <alignment horizontal="center" wrapText="1"/>
    </xf>
    <xf numFmtId="1" fontId="5" fillId="10" borderId="36" xfId="4" applyNumberFormat="1" applyFont="1" applyFill="1" applyBorder="1" applyAlignment="1">
      <alignment horizontal="center" wrapText="1"/>
    </xf>
    <xf numFmtId="1" fontId="5" fillId="10" borderId="0" xfId="4" applyNumberFormat="1" applyFont="1" applyFill="1" applyBorder="1" applyAlignment="1">
      <alignment horizontal="center" wrapText="1"/>
    </xf>
    <xf numFmtId="0" fontId="5" fillId="0" borderId="15" xfId="4" applyFont="1" applyFill="1" applyBorder="1" applyAlignment="1">
      <alignment horizontal="center" wrapText="1"/>
    </xf>
    <xf numFmtId="1" fontId="5" fillId="0" borderId="16" xfId="4" applyNumberFormat="1" applyFont="1" applyFill="1" applyBorder="1" applyAlignment="1">
      <alignment horizontal="center" wrapText="1"/>
    </xf>
    <xf numFmtId="1" fontId="5" fillId="0" borderId="0" xfId="4" applyNumberFormat="1" applyFont="1" applyFill="1" applyBorder="1" applyAlignment="1">
      <alignment horizontal="center" wrapText="1"/>
    </xf>
    <xf numFmtId="0" fontId="5" fillId="10" borderId="15" xfId="4" applyFont="1" applyFill="1" applyBorder="1" applyAlignment="1">
      <alignment horizontal="center" wrapText="1"/>
    </xf>
    <xf numFmtId="1" fontId="5" fillId="10" borderId="16" xfId="4" applyNumberFormat="1" applyFont="1" applyFill="1" applyBorder="1" applyAlignment="1">
      <alignment horizontal="center" wrapText="1"/>
    </xf>
    <xf numFmtId="0" fontId="5" fillId="0" borderId="15" xfId="4" applyFont="1" applyFill="1" applyBorder="1" applyAlignment="1">
      <alignment horizontal="center"/>
    </xf>
    <xf numFmtId="1" fontId="5" fillId="0" borderId="16" xfId="4" applyNumberFormat="1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/>
    </xf>
    <xf numFmtId="0" fontId="5" fillId="0" borderId="37" xfId="4" applyFont="1" applyFill="1" applyBorder="1" applyAlignment="1">
      <alignment horizontal="center" wrapText="1"/>
    </xf>
    <xf numFmtId="1" fontId="5" fillId="0" borderId="38" xfId="4" applyNumberFormat="1" applyFont="1" applyFill="1" applyBorder="1" applyAlignment="1">
      <alignment horizontal="center" wrapText="1"/>
    </xf>
    <xf numFmtId="0" fontId="5" fillId="10" borderId="39" xfId="4" applyFont="1" applyFill="1" applyBorder="1" applyAlignment="1">
      <alignment horizontal="center" wrapText="1"/>
    </xf>
    <xf numFmtId="1" fontId="5" fillId="10" borderId="40" xfId="4" applyNumberFormat="1" applyFont="1" applyFill="1" applyBorder="1" applyAlignment="1">
      <alignment horizontal="center" wrapText="1"/>
    </xf>
    <xf numFmtId="1" fontId="5" fillId="0" borderId="8" xfId="4" applyNumberFormat="1" applyFont="1" applyFill="1" applyBorder="1" applyAlignment="1">
      <alignment horizontal="center" wrapText="1"/>
    </xf>
    <xf numFmtId="0" fontId="6" fillId="2" borderId="3" xfId="4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horizontal="center" wrapText="1"/>
    </xf>
    <xf numFmtId="1" fontId="6" fillId="2" borderId="8" xfId="4" applyNumberFormat="1" applyFont="1" applyFill="1" applyBorder="1" applyAlignment="1">
      <alignment horizontal="center" wrapText="1"/>
    </xf>
    <xf numFmtId="1" fontId="5" fillId="4" borderId="41" xfId="1" applyNumberFormat="1" applyFont="1" applyFill="1" applyBorder="1" applyAlignment="1">
      <alignment horizontal="center" wrapText="1"/>
    </xf>
    <xf numFmtId="0" fontId="5" fillId="0" borderId="3" xfId="4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4" borderId="3" xfId="4" applyFont="1" applyFill="1" applyBorder="1" applyAlignment="1">
      <alignment horizontal="center" wrapText="1"/>
    </xf>
    <xf numFmtId="1" fontId="5" fillId="4" borderId="0" xfId="1" applyNumberFormat="1" applyFont="1" applyFill="1" applyBorder="1" applyAlignment="1">
      <alignment horizontal="center" wrapText="1"/>
    </xf>
    <xf numFmtId="1" fontId="5" fillId="4" borderId="0" xfId="4" applyNumberFormat="1" applyFont="1" applyFill="1" applyBorder="1" applyAlignment="1">
      <alignment horizontal="center" wrapText="1"/>
    </xf>
    <xf numFmtId="1" fontId="5" fillId="4" borderId="8" xfId="4" applyNumberFormat="1" applyFont="1" applyFill="1" applyBorder="1" applyAlignment="1">
      <alignment horizontal="center" wrapText="1"/>
    </xf>
    <xf numFmtId="0" fontId="5" fillId="0" borderId="3" xfId="4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5" fillId="4" borderId="41" xfId="1" applyNumberFormat="1" applyFont="1" applyFill="1" applyBorder="1" applyAlignment="1">
      <alignment horizontal="center"/>
    </xf>
    <xf numFmtId="1" fontId="5" fillId="0" borderId="8" xfId="4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31" xfId="0" applyFont="1" applyBorder="1"/>
    <xf numFmtId="0" fontId="5" fillId="0" borderId="42" xfId="0" applyFont="1" applyBorder="1"/>
    <xf numFmtId="2" fontId="5" fillId="0" borderId="0" xfId="1" applyNumberFormat="1" applyFont="1" applyFill="1" applyBorder="1" applyAlignment="1">
      <alignment horizontal="center" wrapText="1"/>
    </xf>
    <xf numFmtId="2" fontId="5" fillId="4" borderId="0" xfId="1" applyNumberFormat="1" applyFont="1" applyFill="1" applyBorder="1" applyAlignment="1">
      <alignment horizontal="center" wrapText="1"/>
    </xf>
    <xf numFmtId="2" fontId="5" fillId="0" borderId="0" xfId="1" applyNumberFormat="1" applyFont="1" applyFill="1" applyBorder="1" applyAlignment="1">
      <alignment horizontal="center"/>
    </xf>
    <xf numFmtId="0" fontId="0" fillId="12" borderId="3" xfId="0" applyFill="1" applyBorder="1"/>
    <xf numFmtId="0" fontId="0" fillId="12" borderId="0" xfId="0" applyFill="1" applyBorder="1"/>
    <xf numFmtId="0" fontId="0" fillId="12" borderId="8" xfId="0" applyFill="1" applyBorder="1"/>
    <xf numFmtId="0" fontId="20" fillId="12" borderId="3" xfId="0" applyFont="1" applyFill="1" applyBorder="1"/>
    <xf numFmtId="0" fontId="20" fillId="12" borderId="0" xfId="0" applyFont="1" applyFill="1" applyBorder="1"/>
    <xf numFmtId="0" fontId="20" fillId="12" borderId="8" xfId="0" applyFont="1" applyFill="1" applyBorder="1"/>
    <xf numFmtId="0" fontId="0" fillId="12" borderId="31" xfId="0" applyFill="1" applyBorder="1"/>
    <xf numFmtId="0" fontId="0" fillId="12" borderId="42" xfId="0" applyFill="1" applyBorder="1"/>
    <xf numFmtId="0" fontId="0" fillId="12" borderId="43" xfId="0" applyFill="1" applyBorder="1"/>
    <xf numFmtId="0" fontId="25" fillId="0" borderId="0" xfId="0" applyFont="1" applyBorder="1"/>
    <xf numFmtId="169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1" fillId="0" borderId="1" xfId="7" applyFont="1" applyFill="1" applyBorder="1" applyAlignment="1">
      <alignment horizontal="right" wrapText="1"/>
    </xf>
    <xf numFmtId="0" fontId="21" fillId="0" borderId="1" xfId="7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/>
    <xf numFmtId="166" fontId="7" fillId="12" borderId="0" xfId="1" quotePrefix="1" applyNumberFormat="1" applyFont="1" applyFill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1" fontId="5" fillId="0" borderId="42" xfId="1" applyNumberFormat="1" applyFont="1" applyBorder="1" applyAlignment="1">
      <alignment horizontal="center"/>
    </xf>
    <xf numFmtId="0" fontId="5" fillId="10" borderId="60" xfId="4" applyFont="1" applyFill="1" applyBorder="1" applyAlignment="1">
      <alignment horizontal="center" wrapText="1"/>
    </xf>
    <xf numFmtId="1" fontId="5" fillId="10" borderId="61" xfId="4" applyNumberFormat="1" applyFont="1" applyFill="1" applyBorder="1" applyAlignment="1">
      <alignment horizontal="center" wrapText="1"/>
    </xf>
    <xf numFmtId="1" fontId="5" fillId="0" borderId="44" xfId="4" applyNumberFormat="1" applyFont="1" applyFill="1" applyBorder="1" applyAlignment="1">
      <alignment horizontal="center" wrapText="1"/>
    </xf>
    <xf numFmtId="0" fontId="5" fillId="0" borderId="17" xfId="4" applyFont="1" applyFill="1" applyBorder="1" applyAlignment="1">
      <alignment horizontal="center" wrapText="1"/>
    </xf>
    <xf numFmtId="1" fontId="5" fillId="0" borderId="43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2" fontId="5" fillId="0" borderId="42" xfId="1" applyNumberFormat="1" applyFont="1" applyFill="1" applyBorder="1" applyAlignment="1">
      <alignment horizontal="center" wrapText="1"/>
    </xf>
    <xf numFmtId="0" fontId="26" fillId="0" borderId="1" xfId="11" applyFont="1" applyFill="1" applyBorder="1" applyAlignment="1">
      <alignment horizontal="right" wrapText="1"/>
    </xf>
    <xf numFmtId="0" fontId="26" fillId="0" borderId="1" xfId="11" applyFont="1" applyFill="1" applyBorder="1" applyAlignment="1">
      <alignment wrapText="1"/>
    </xf>
    <xf numFmtId="0" fontId="8" fillId="8" borderId="68" xfId="9" applyFont="1" applyFill="1" applyBorder="1" applyAlignment="1">
      <alignment horizontal="center" wrapText="1"/>
    </xf>
    <xf numFmtId="0" fontId="8" fillId="8" borderId="69" xfId="9" applyFont="1" applyFill="1" applyBorder="1" applyAlignment="1">
      <alignment horizontal="center" wrapText="1"/>
    </xf>
    <xf numFmtId="0" fontId="8" fillId="8" borderId="46" xfId="9" applyFont="1" applyFill="1" applyBorder="1" applyAlignment="1">
      <alignment horizontal="center" wrapText="1"/>
    </xf>
    <xf numFmtId="0" fontId="27" fillId="0" borderId="1" xfId="12" applyFont="1" applyFill="1" applyBorder="1" applyAlignment="1">
      <alignment horizontal="right" wrapText="1"/>
    </xf>
    <xf numFmtId="0" fontId="27" fillId="0" borderId="1" xfId="12" applyFont="1" applyFill="1" applyBorder="1" applyAlignment="1">
      <alignment wrapText="1"/>
    </xf>
    <xf numFmtId="171" fontId="25" fillId="0" borderId="0" xfId="0" applyNumberFormat="1" applyFont="1" applyBorder="1" applyAlignment="1">
      <alignment horizontal="center"/>
    </xf>
    <xf numFmtId="170" fontId="5" fillId="0" borderId="8" xfId="3" applyNumberFormat="1" applyFont="1" applyFill="1" applyBorder="1" applyAlignment="1">
      <alignment horizontal="right"/>
    </xf>
    <xf numFmtId="170" fontId="5" fillId="0" borderId="8" xfId="2" applyNumberFormat="1" applyFont="1" applyBorder="1" applyAlignment="1">
      <alignment horizontal="right"/>
    </xf>
    <xf numFmtId="170" fontId="5" fillId="0" borderId="8" xfId="2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15" borderId="3" xfId="0" applyFont="1" applyFill="1" applyBorder="1" applyAlignment="1">
      <alignment horizontal="center"/>
    </xf>
    <xf numFmtId="0" fontId="5" fillId="15" borderId="0" xfId="0" applyFont="1" applyFill="1" applyBorder="1"/>
    <xf numFmtId="170" fontId="5" fillId="15" borderId="8" xfId="2" applyNumberFormat="1" applyFont="1" applyFill="1" applyBorder="1" applyAlignment="1">
      <alignment horizontal="right"/>
    </xf>
    <xf numFmtId="0" fontId="5" fillId="15" borderId="3" xfId="3" applyNumberFormat="1" applyFont="1" applyFill="1" applyBorder="1" applyAlignment="1">
      <alignment horizontal="center"/>
    </xf>
    <xf numFmtId="167" fontId="5" fillId="15" borderId="0" xfId="0" applyNumberFormat="1" applyFont="1" applyFill="1" applyBorder="1"/>
    <xf numFmtId="170" fontId="5" fillId="15" borderId="8" xfId="3" applyNumberFormat="1" applyFont="1" applyFill="1" applyBorder="1" applyAlignment="1">
      <alignment horizontal="right"/>
    </xf>
    <xf numFmtId="166" fontId="14" fillId="12" borderId="3" xfId="1" applyNumberFormat="1" applyFont="1" applyFill="1" applyBorder="1" applyAlignment="1">
      <alignment horizontal="center" wrapText="1"/>
    </xf>
    <xf numFmtId="166" fontId="14" fillId="12" borderId="0" xfId="1" applyNumberFormat="1" applyFont="1" applyFill="1" applyBorder="1" applyAlignment="1">
      <alignment horizontal="center" wrapText="1"/>
    </xf>
    <xf numFmtId="166" fontId="14" fillId="12" borderId="8" xfId="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28" fillId="12" borderId="3" xfId="1" applyNumberFormat="1" applyFont="1" applyFill="1" applyBorder="1" applyAlignment="1">
      <alignment horizontal="center" wrapText="1"/>
    </xf>
    <xf numFmtId="0" fontId="0" fillId="0" borderId="3" xfId="0" applyBorder="1"/>
    <xf numFmtId="166" fontId="28" fillId="12" borderId="73" xfId="1" applyNumberFormat="1" applyFont="1" applyFill="1" applyBorder="1" applyAlignment="1">
      <alignment horizontal="center" wrapText="1"/>
    </xf>
    <xf numFmtId="0" fontId="21" fillId="11" borderId="2" xfId="5" applyFont="1" applyFill="1" applyBorder="1" applyAlignment="1">
      <alignment horizontal="center"/>
    </xf>
    <xf numFmtId="0" fontId="21" fillId="0" borderId="1" xfId="5" applyFont="1" applyFill="1" applyBorder="1" applyAlignment="1">
      <alignment horizontal="right" wrapText="1"/>
    </xf>
    <xf numFmtId="0" fontId="21" fillId="11" borderId="2" xfId="13" applyFont="1" applyFill="1" applyBorder="1" applyAlignment="1">
      <alignment horizontal="center"/>
    </xf>
    <xf numFmtId="0" fontId="21" fillId="0" borderId="1" xfId="13" applyFont="1" applyFill="1" applyBorder="1" applyAlignment="1">
      <alignment horizontal="right" wrapText="1"/>
    </xf>
    <xf numFmtId="0" fontId="21" fillId="0" borderId="1" xfId="13" applyFont="1" applyFill="1" applyBorder="1" applyAlignment="1">
      <alignment wrapText="1"/>
    </xf>
    <xf numFmtId="0" fontId="8" fillId="8" borderId="73" xfId="9" applyFont="1" applyFill="1" applyBorder="1" applyAlignment="1">
      <alignment horizontal="center" wrapText="1"/>
    </xf>
    <xf numFmtId="0" fontId="8" fillId="8" borderId="74" xfId="9" applyFont="1" applyFill="1" applyBorder="1" applyAlignment="1">
      <alignment horizontal="center" wrapText="1"/>
    </xf>
    <xf numFmtId="0" fontId="8" fillId="8" borderId="59" xfId="9" applyFont="1" applyFill="1" applyBorder="1" applyAlignment="1">
      <alignment horizontal="center" wrapText="1"/>
    </xf>
    <xf numFmtId="0" fontId="21" fillId="11" borderId="2" xfId="12" applyFont="1" applyFill="1" applyBorder="1" applyAlignment="1">
      <alignment horizontal="center"/>
    </xf>
    <xf numFmtId="0" fontId="21" fillId="0" borderId="1" xfId="12" applyFont="1" applyFill="1" applyBorder="1" applyAlignment="1">
      <alignment horizontal="right" wrapText="1"/>
    </xf>
    <xf numFmtId="0" fontId="21" fillId="0" borderId="1" xfId="12" applyFont="1" applyFill="1" applyBorder="1" applyAlignment="1">
      <alignment wrapText="1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29" fillId="0" borderId="0" xfId="0" applyFont="1"/>
    <xf numFmtId="0" fontId="17" fillId="7" borderId="15" xfId="8" applyFont="1" applyFill="1" applyBorder="1" applyAlignment="1">
      <alignment horizontal="center" wrapText="1"/>
    </xf>
    <xf numFmtId="0" fontId="17" fillId="7" borderId="1" xfId="8" applyFont="1" applyFill="1" applyBorder="1" applyAlignment="1">
      <alignment horizontal="center" wrapText="1"/>
    </xf>
    <xf numFmtId="0" fontId="17" fillId="7" borderId="30" xfId="8" applyFont="1" applyFill="1" applyBorder="1" applyAlignment="1">
      <alignment horizontal="center" wrapText="1"/>
    </xf>
    <xf numFmtId="0" fontId="17" fillId="7" borderId="16" xfId="8" applyFont="1" applyFill="1" applyBorder="1" applyAlignment="1">
      <alignment horizontal="center" wrapText="1"/>
    </xf>
    <xf numFmtId="0" fontId="17" fillId="0" borderId="15" xfId="8" applyFont="1" applyFill="1" applyBorder="1" applyAlignment="1">
      <alignment horizontal="center" wrapText="1"/>
    </xf>
    <xf numFmtId="0" fontId="17" fillId="0" borderId="1" xfId="8" applyFont="1" applyFill="1" applyBorder="1" applyAlignment="1">
      <alignment horizontal="center" wrapText="1"/>
    </xf>
    <xf numFmtId="0" fontId="17" fillId="0" borderId="30" xfId="8" applyFont="1" applyFill="1" applyBorder="1" applyAlignment="1">
      <alignment horizontal="center" wrapText="1"/>
    </xf>
    <xf numFmtId="0" fontId="17" fillId="0" borderId="16" xfId="8" applyFont="1" applyFill="1" applyBorder="1" applyAlignment="1">
      <alignment horizontal="center" wrapText="1"/>
    </xf>
    <xf numFmtId="0" fontId="17" fillId="0" borderId="45" xfId="8" applyFont="1" applyFill="1" applyBorder="1" applyAlignment="1">
      <alignment horizontal="center" wrapText="1"/>
    </xf>
    <xf numFmtId="0" fontId="17" fillId="0" borderId="46" xfId="8" applyFont="1" applyFill="1" applyBorder="1" applyAlignment="1">
      <alignment horizontal="center" wrapText="1"/>
    </xf>
    <xf numFmtId="0" fontId="17" fillId="0" borderId="47" xfId="8" applyFont="1" applyFill="1" applyBorder="1" applyAlignment="1">
      <alignment horizontal="center" wrapText="1"/>
    </xf>
    <xf numFmtId="0" fontId="17" fillId="0" borderId="48" xfId="8" applyFont="1" applyFill="1" applyBorder="1" applyAlignment="1">
      <alignment horizontal="center" wrapText="1"/>
    </xf>
    <xf numFmtId="0" fontId="17" fillId="7" borderId="70" xfId="8" applyFont="1" applyFill="1" applyBorder="1" applyAlignment="1">
      <alignment horizontal="center" wrapText="1"/>
    </xf>
    <xf numFmtId="0" fontId="17" fillId="7" borderId="71" xfId="8" applyFont="1" applyFill="1" applyBorder="1" applyAlignment="1">
      <alignment horizontal="center" wrapText="1"/>
    </xf>
    <xf numFmtId="0" fontId="17" fillId="7" borderId="72" xfId="8" applyFont="1" applyFill="1" applyBorder="1" applyAlignment="1">
      <alignment horizontal="center" wrapText="1"/>
    </xf>
    <xf numFmtId="0" fontId="17" fillId="7" borderId="44" xfId="8" applyFont="1" applyFill="1" applyBorder="1" applyAlignment="1">
      <alignment horizontal="center" wrapText="1"/>
    </xf>
    <xf numFmtId="0" fontId="0" fillId="0" borderId="0" xfId="0" applyFill="1"/>
    <xf numFmtId="0" fontId="9" fillId="13" borderId="57" xfId="0" applyFont="1" applyFill="1" applyBorder="1" applyAlignment="1">
      <alignment wrapText="1"/>
    </xf>
    <xf numFmtId="3" fontId="9" fillId="13" borderId="53" xfId="0" applyNumberFormat="1" applyFont="1" applyFill="1" applyBorder="1" applyAlignment="1">
      <alignment wrapText="1"/>
    </xf>
    <xf numFmtId="10" fontId="9" fillId="13" borderId="53" xfId="0" applyNumberFormat="1" applyFont="1" applyFill="1" applyBorder="1" applyAlignment="1">
      <alignment wrapText="1"/>
    </xf>
    <xf numFmtId="0" fontId="9" fillId="13" borderId="53" xfId="0" applyFont="1" applyFill="1" applyBorder="1" applyAlignment="1">
      <alignment wrapText="1"/>
    </xf>
    <xf numFmtId="10" fontId="9" fillId="13" borderId="58" xfId="0" applyNumberFormat="1" applyFont="1" applyFill="1" applyBorder="1" applyAlignment="1">
      <alignment wrapText="1"/>
    </xf>
    <xf numFmtId="0" fontId="31" fillId="0" borderId="0" xfId="0" applyFont="1"/>
    <xf numFmtId="0" fontId="17" fillId="13" borderId="57" xfId="0" applyFont="1" applyFill="1" applyBorder="1" applyAlignment="1">
      <alignment wrapText="1"/>
    </xf>
    <xf numFmtId="3" fontId="17" fillId="13" borderId="53" xfId="0" applyNumberFormat="1" applyFont="1" applyFill="1" applyBorder="1" applyAlignment="1">
      <alignment wrapText="1"/>
    </xf>
    <xf numFmtId="10" fontId="17" fillId="13" borderId="53" xfId="0" applyNumberFormat="1" applyFont="1" applyFill="1" applyBorder="1" applyAlignment="1">
      <alignment wrapText="1"/>
    </xf>
    <xf numFmtId="0" fontId="17" fillId="13" borderId="53" xfId="0" applyFont="1" applyFill="1" applyBorder="1" applyAlignment="1">
      <alignment wrapText="1"/>
    </xf>
    <xf numFmtId="10" fontId="17" fillId="13" borderId="58" xfId="0" applyNumberFormat="1" applyFont="1" applyFill="1" applyBorder="1" applyAlignment="1">
      <alignment wrapText="1"/>
    </xf>
    <xf numFmtId="0" fontId="32" fillId="0" borderId="0" xfId="0" applyFont="1"/>
    <xf numFmtId="0" fontId="17" fillId="14" borderId="57" xfId="0" applyFont="1" applyFill="1" applyBorder="1" applyAlignment="1">
      <alignment wrapText="1"/>
    </xf>
    <xf numFmtId="3" fontId="17" fillId="14" borderId="53" xfId="0" applyNumberFormat="1" applyFont="1" applyFill="1" applyBorder="1" applyAlignment="1">
      <alignment wrapText="1"/>
    </xf>
    <xf numFmtId="10" fontId="17" fillId="14" borderId="53" xfId="0" applyNumberFormat="1" applyFont="1" applyFill="1" applyBorder="1" applyAlignment="1">
      <alignment wrapText="1"/>
    </xf>
    <xf numFmtId="0" fontId="17" fillId="14" borderId="53" xfId="0" applyFont="1" applyFill="1" applyBorder="1" applyAlignment="1">
      <alignment wrapText="1"/>
    </xf>
    <xf numFmtId="10" fontId="17" fillId="14" borderId="58" xfId="0" applyNumberFormat="1" applyFont="1" applyFill="1" applyBorder="1" applyAlignment="1">
      <alignment wrapText="1"/>
    </xf>
    <xf numFmtId="0" fontId="17" fillId="13" borderId="65" xfId="0" applyFont="1" applyFill="1" applyBorder="1" applyAlignment="1">
      <alignment wrapText="1"/>
    </xf>
    <xf numFmtId="3" fontId="17" fillId="13" borderId="66" xfId="0" applyNumberFormat="1" applyFont="1" applyFill="1" applyBorder="1" applyAlignment="1">
      <alignment wrapText="1"/>
    </xf>
    <xf numFmtId="10" fontId="17" fillId="13" borderId="66" xfId="0" applyNumberFormat="1" applyFont="1" applyFill="1" applyBorder="1" applyAlignment="1">
      <alignment wrapText="1"/>
    </xf>
    <xf numFmtId="0" fontId="17" fillId="13" borderId="66" xfId="0" applyFont="1" applyFill="1" applyBorder="1" applyAlignment="1">
      <alignment wrapText="1"/>
    </xf>
    <xf numFmtId="10" fontId="17" fillId="13" borderId="67" xfId="0" applyNumberFormat="1" applyFont="1" applyFill="1" applyBorder="1" applyAlignment="1">
      <alignment wrapText="1"/>
    </xf>
    <xf numFmtId="0" fontId="17" fillId="14" borderId="62" xfId="0" applyFont="1" applyFill="1" applyBorder="1" applyAlignment="1">
      <alignment wrapText="1"/>
    </xf>
    <xf numFmtId="3" fontId="17" fillId="14" borderId="63" xfId="0" applyNumberFormat="1" applyFont="1" applyFill="1" applyBorder="1" applyAlignment="1">
      <alignment wrapText="1"/>
    </xf>
    <xf numFmtId="10" fontId="17" fillId="14" borderId="63" xfId="0" applyNumberFormat="1" applyFont="1" applyFill="1" applyBorder="1" applyAlignment="1">
      <alignment wrapText="1"/>
    </xf>
    <xf numFmtId="0" fontId="17" fillId="14" borderId="63" xfId="0" applyFont="1" applyFill="1" applyBorder="1" applyAlignment="1">
      <alignment wrapText="1"/>
    </xf>
    <xf numFmtId="10" fontId="17" fillId="14" borderId="64" xfId="0" applyNumberFormat="1" applyFont="1" applyFill="1" applyBorder="1" applyAlignment="1">
      <alignment wrapText="1"/>
    </xf>
    <xf numFmtId="1" fontId="5" fillId="0" borderId="41" xfId="1" applyNumberFormat="1" applyFont="1" applyFill="1" applyBorder="1" applyAlignment="1">
      <alignment horizontal="center" wrapText="1"/>
    </xf>
    <xf numFmtId="0" fontId="7" fillId="2" borderId="20" xfId="9" applyFont="1" applyFill="1" applyBorder="1" applyAlignment="1">
      <alignment horizontal="center" wrapText="1"/>
    </xf>
    <xf numFmtId="0" fontId="8" fillId="8" borderId="16" xfId="9" applyFont="1" applyFill="1" applyBorder="1" applyAlignment="1">
      <alignment horizontal="center" wrapText="1"/>
    </xf>
    <xf numFmtId="0" fontId="8" fillId="0" borderId="16" xfId="9" applyFont="1" applyFill="1" applyBorder="1" applyAlignment="1">
      <alignment horizontal="center" wrapText="1"/>
    </xf>
    <xf numFmtId="0" fontId="8" fillId="8" borderId="48" xfId="9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8" fillId="8" borderId="61" xfId="9" applyFont="1" applyFill="1" applyBorder="1" applyAlignment="1">
      <alignment horizontal="center" wrapText="1"/>
    </xf>
    <xf numFmtId="0" fontId="5" fillId="0" borderId="43" xfId="0" applyFont="1" applyBorder="1"/>
    <xf numFmtId="167" fontId="6" fillId="0" borderId="75" xfId="0" applyNumberFormat="1" applyFont="1" applyBorder="1" applyAlignment="1">
      <alignment horizontal="center" wrapText="1"/>
    </xf>
    <xf numFmtId="167" fontId="6" fillId="0" borderId="76" xfId="0" applyNumberFormat="1" applyFont="1" applyBorder="1" applyAlignment="1">
      <alignment wrapText="1"/>
    </xf>
    <xf numFmtId="0" fontId="6" fillId="0" borderId="77" xfId="0" applyNumberFormat="1" applyFont="1" applyBorder="1" applyAlignment="1">
      <alignment horizontal="left" wrapText="1"/>
    </xf>
    <xf numFmtId="0" fontId="21" fillId="11" borderId="2" xfId="14" applyFont="1" applyFill="1" applyBorder="1" applyAlignment="1">
      <alignment horizontal="center"/>
    </xf>
    <xf numFmtId="0" fontId="21" fillId="0" borderId="1" xfId="14" applyFont="1" applyFill="1" applyBorder="1" applyAlignment="1">
      <alignment wrapText="1"/>
    </xf>
    <xf numFmtId="0" fontId="21" fillId="0" borderId="1" xfId="14" applyFont="1" applyFill="1" applyBorder="1" applyAlignment="1">
      <alignment horizontal="right" wrapText="1"/>
    </xf>
    <xf numFmtId="172" fontId="2" fillId="0" borderId="1" xfId="10" applyNumberFormat="1" applyFont="1" applyFill="1" applyBorder="1" applyAlignment="1">
      <alignment horizontal="right" wrapText="1"/>
    </xf>
    <xf numFmtId="172" fontId="5" fillId="5" borderId="10" xfId="10" applyNumberFormat="1" applyFont="1" applyFill="1" applyBorder="1" applyAlignment="1">
      <alignment horizontal="center"/>
    </xf>
    <xf numFmtId="172" fontId="5" fillId="0" borderId="8" xfId="10" applyNumberFormat="1" applyFont="1" applyBorder="1" applyAlignment="1">
      <alignment horizontal="center"/>
    </xf>
    <xf numFmtId="172" fontId="5" fillId="5" borderId="8" xfId="10" applyNumberFormat="1" applyFont="1" applyFill="1" applyBorder="1" applyAlignment="1">
      <alignment horizontal="center"/>
    </xf>
    <xf numFmtId="172" fontId="5" fillId="0" borderId="12" xfId="10" applyNumberFormat="1" applyFont="1" applyBorder="1" applyAlignment="1">
      <alignment horizontal="center"/>
    </xf>
    <xf numFmtId="172" fontId="5" fillId="0" borderId="43" xfId="10" applyNumberFormat="1" applyFont="1" applyBorder="1" applyAlignment="1">
      <alignment horizontal="center"/>
    </xf>
    <xf numFmtId="0" fontId="5" fillId="0" borderId="13" xfId="4" applyFont="1" applyFill="1" applyBorder="1" applyAlignment="1">
      <alignment horizontal="center" wrapText="1"/>
    </xf>
    <xf numFmtId="2" fontId="5" fillId="0" borderId="41" xfId="1" applyNumberFormat="1" applyFont="1" applyFill="1" applyBorder="1" applyAlignment="1">
      <alignment horizontal="center" wrapText="1"/>
    </xf>
    <xf numFmtId="1" fontId="5" fillId="0" borderId="41" xfId="4" applyNumberFormat="1" applyFont="1" applyFill="1" applyBorder="1" applyAlignment="1">
      <alignment horizontal="center" wrapText="1"/>
    </xf>
    <xf numFmtId="1" fontId="5" fillId="0" borderId="14" xfId="4" applyNumberFormat="1" applyFont="1" applyFill="1" applyBorder="1" applyAlignment="1">
      <alignment horizontal="center" wrapText="1"/>
    </xf>
    <xf numFmtId="0" fontId="2" fillId="11" borderId="2" xfId="16" applyFont="1" applyFill="1" applyBorder="1" applyAlignment="1">
      <alignment horizontal="center"/>
    </xf>
    <xf numFmtId="0" fontId="2" fillId="0" borderId="1" xfId="16" applyFont="1" applyFill="1" applyBorder="1" applyAlignment="1">
      <alignment wrapText="1"/>
    </xf>
    <xf numFmtId="0" fontId="2" fillId="0" borderId="1" xfId="16" applyFont="1" applyFill="1" applyBorder="1" applyAlignment="1">
      <alignment horizontal="right" wrapText="1"/>
    </xf>
    <xf numFmtId="4" fontId="2" fillId="0" borderId="1" xfId="16" applyNumberFormat="1" applyFont="1" applyFill="1" applyBorder="1" applyAlignment="1">
      <alignment horizontal="right" wrapText="1"/>
    </xf>
    <xf numFmtId="165" fontId="2" fillId="0" borderId="1" xfId="16" applyNumberFormat="1" applyFont="1" applyFill="1" applyBorder="1" applyAlignment="1">
      <alignment horizontal="right" wrapText="1"/>
    </xf>
    <xf numFmtId="0" fontId="30" fillId="11" borderId="2" xfId="17" applyFont="1" applyFill="1" applyBorder="1" applyAlignment="1">
      <alignment horizontal="center"/>
    </xf>
    <xf numFmtId="0" fontId="30" fillId="0" borderId="1" xfId="17" applyFont="1" applyFill="1" applyBorder="1" applyAlignment="1">
      <alignment horizontal="right" wrapText="1"/>
    </xf>
    <xf numFmtId="0" fontId="21" fillId="11" borderId="2" xfId="18" applyFont="1" applyFill="1" applyBorder="1" applyAlignment="1">
      <alignment horizontal="center"/>
    </xf>
    <xf numFmtId="0" fontId="21" fillId="0" borderId="1" xfId="18" applyFont="1" applyFill="1" applyBorder="1" applyAlignment="1">
      <alignment horizontal="right" wrapText="1"/>
    </xf>
    <xf numFmtId="0" fontId="21" fillId="0" borderId="1" xfId="18" applyFont="1" applyFill="1" applyBorder="1" applyAlignment="1">
      <alignment wrapText="1"/>
    </xf>
    <xf numFmtId="0" fontId="8" fillId="0" borderId="31" xfId="4" applyFont="1" applyFill="1" applyBorder="1" applyAlignment="1">
      <alignment horizontal="center" wrapText="1"/>
    </xf>
    <xf numFmtId="166" fontId="8" fillId="0" borderId="42" xfId="1" applyNumberFormat="1" applyFont="1" applyFill="1" applyBorder="1" applyAlignment="1">
      <alignment horizontal="center" wrapText="1"/>
    </xf>
    <xf numFmtId="1" fontId="8" fillId="0" borderId="42" xfId="1" applyNumberFormat="1" applyFont="1" applyFill="1" applyBorder="1" applyAlignment="1">
      <alignment horizontal="center" wrapText="1"/>
    </xf>
    <xf numFmtId="1" fontId="8" fillId="0" borderId="43" xfId="4" applyNumberFormat="1" applyFont="1" applyFill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12" borderId="5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6" borderId="51" xfId="0" applyFont="1" applyFill="1" applyBorder="1" applyAlignment="1">
      <alignment horizontal="center" wrapText="1"/>
    </xf>
    <xf numFmtId="0" fontId="9" fillId="6" borderId="52" xfId="0" applyFont="1" applyFill="1" applyBorder="1" applyAlignment="1">
      <alignment horizontal="center" wrapText="1"/>
    </xf>
    <xf numFmtId="0" fontId="16" fillId="0" borderId="49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5" fillId="0" borderId="49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7" fontId="6" fillId="0" borderId="5" xfId="0" applyNumberFormat="1" applyFont="1" applyBorder="1" applyAlignment="1">
      <alignment wrapText="1"/>
    </xf>
    <xf numFmtId="168" fontId="6" fillId="0" borderId="10" xfId="3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2" applyNumberFormat="1" applyFont="1" applyBorder="1" applyAlignment="1">
      <alignment horizontal="center"/>
    </xf>
    <xf numFmtId="0" fontId="1" fillId="0" borderId="0" xfId="0" applyFont="1" applyBorder="1"/>
    <xf numFmtId="168" fontId="0" fillId="0" borderId="0" xfId="2" applyNumberFormat="1" applyFont="1" applyBorder="1"/>
  </cellXfs>
  <cellStyles count="19">
    <cellStyle name="Comma" xfId="1" builtinId="3"/>
    <cellStyle name="Currency" xfId="2" builtinId="4"/>
    <cellStyle name="Currency_Weekly Winners" xfId="3" xr:uid="{00000000-0005-0000-0000-000002000000}"/>
    <cellStyle name="Normal" xfId="0" builtinId="0"/>
    <cellStyle name="Normal 2" xfId="15" xr:uid="{00000000-0005-0000-0000-000004000000}"/>
    <cellStyle name="Normal_Ladders" xfId="4" xr:uid="{00000000-0005-0000-0000-000005000000}"/>
    <cellStyle name="Normal_Score Histogram Data_1" xfId="17" xr:uid="{00000000-0005-0000-0000-000006000000}"/>
    <cellStyle name="Normal_Sheet1" xfId="5" xr:uid="{00000000-0005-0000-0000-000007000000}"/>
    <cellStyle name="Normal_Sheet1_1" xfId="11" xr:uid="{00000000-0005-0000-0000-000008000000}"/>
    <cellStyle name="Normal_Sheet1_2" xfId="13" xr:uid="{00000000-0005-0000-0000-000009000000}"/>
    <cellStyle name="Normal_Sheet2" xfId="6" xr:uid="{00000000-0005-0000-0000-00000A000000}"/>
    <cellStyle name="Normal_Sheet2_1" xfId="7" xr:uid="{00000000-0005-0000-0000-00000B000000}"/>
    <cellStyle name="Normal_Sheet2_2" xfId="12" xr:uid="{00000000-0005-0000-0000-00000C000000}"/>
    <cellStyle name="Normal_Sheet3" xfId="8" xr:uid="{00000000-0005-0000-0000-00000D000000}"/>
    <cellStyle name="Normal_Sheet4" xfId="9" xr:uid="{00000000-0005-0000-0000-00000E000000}"/>
    <cellStyle name="Normal_Supporter Breakdown Data" xfId="14" xr:uid="{00000000-0005-0000-0000-00000F000000}"/>
    <cellStyle name="Normal_SupporterLoyalty Data" xfId="16" xr:uid="{00000000-0005-0000-0000-000010000000}"/>
    <cellStyle name="Normal_Upsets Data" xfId="18" xr:uid="{E399BA2F-E87B-4344-925F-9127044B1868}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1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0.xml"/><Relationship Id="rId23" Type="http://schemas.openxmlformats.org/officeDocument/2006/relationships/calcChain" Target="calcChain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6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9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en-AU"/>
              <a:t>Supporter Delusion (Loyalty)</a:t>
            </a:r>
          </a:p>
        </c:rich>
      </c:tx>
      <c:layout>
        <c:manualLayout>
          <c:xMode val="edge"/>
          <c:yMode val="edge"/>
          <c:x val="0.37150839711469685"/>
          <c:y val="1.9586392832560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72625698324022E-2"/>
          <c:y val="0.14363438520130589"/>
          <c:w val="0.93994413407821265"/>
          <c:h val="0.608269858541894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'SupporterLoyalty Data'!$C$1</c:f>
              <c:strCache>
                <c:ptCount val="1"/>
                <c:pt idx="0">
                  <c:v>NumberOfSupporters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Melbourne</c:v>
                </c:pt>
                <c:pt idx="1">
                  <c:v>GWS Giants</c:v>
                </c:pt>
                <c:pt idx="2">
                  <c:v>Adelaide</c:v>
                </c:pt>
                <c:pt idx="3">
                  <c:v>Sydney</c:v>
                </c:pt>
                <c:pt idx="4">
                  <c:v>Geelong</c:v>
                </c:pt>
                <c:pt idx="5">
                  <c:v>West Coast</c:v>
                </c:pt>
                <c:pt idx="6">
                  <c:v>Collingwood</c:v>
                </c:pt>
                <c:pt idx="7">
                  <c:v>Essendon</c:v>
                </c:pt>
                <c:pt idx="8">
                  <c:v>Carlton</c:v>
                </c:pt>
                <c:pt idx="9">
                  <c:v>Brisbane Lions</c:v>
                </c:pt>
                <c:pt idx="10">
                  <c:v>Port Adelaide</c:v>
                </c:pt>
                <c:pt idx="11">
                  <c:v>Gold Coast</c:v>
                </c:pt>
                <c:pt idx="12">
                  <c:v>Western Bulldogs</c:v>
                </c:pt>
                <c:pt idx="13">
                  <c:v>Richmond</c:v>
                </c:pt>
                <c:pt idx="14">
                  <c:v>Hawthorn</c:v>
                </c:pt>
                <c:pt idx="15">
                  <c:v>St Kilda</c:v>
                </c:pt>
                <c:pt idx="16">
                  <c:v>North Melbourne</c:v>
                </c:pt>
                <c:pt idx="17">
                  <c:v>Fremantle</c:v>
                </c:pt>
              </c:strCache>
            </c:strRef>
          </c:cat>
          <c:val>
            <c:numRef>
              <c:f>'SupporterLoyalty Data'!$C$2:$C$19</c:f>
              <c:numCache>
                <c:formatCode>#,##0.00</c:formatCode>
                <c:ptCount val="18"/>
                <c:pt idx="0">
                  <c:v>11</c:v>
                </c:pt>
                <c:pt idx="1">
                  <c:v>1</c:v>
                </c:pt>
                <c:pt idx="2">
                  <c:v>6</c:v>
                </c:pt>
                <c:pt idx="3">
                  <c:v>14</c:v>
                </c:pt>
                <c:pt idx="4">
                  <c:v>30</c:v>
                </c:pt>
                <c:pt idx="5">
                  <c:v>8</c:v>
                </c:pt>
                <c:pt idx="6">
                  <c:v>36</c:v>
                </c:pt>
                <c:pt idx="7">
                  <c:v>28</c:v>
                </c:pt>
                <c:pt idx="8">
                  <c:v>33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9</c:v>
                </c:pt>
                <c:pt idx="13">
                  <c:v>24</c:v>
                </c:pt>
                <c:pt idx="14">
                  <c:v>44</c:v>
                </c:pt>
                <c:pt idx="15">
                  <c:v>15</c:v>
                </c:pt>
                <c:pt idx="16">
                  <c:v>24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538-9D19-1207A64C1D75}"/>
            </c:ext>
          </c:extLst>
        </c:ser>
        <c:ser>
          <c:idx val="2"/>
          <c:order val="1"/>
          <c:tx>
            <c:strRef>
              <c:f>'SupporterLoyalty Data'!$D$1</c:f>
              <c:strCache>
                <c:ptCount val="1"/>
                <c:pt idx="0">
                  <c:v>AvgNumberOfWinsTipped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Melbourne</c:v>
                </c:pt>
                <c:pt idx="1">
                  <c:v>GWS Giants</c:v>
                </c:pt>
                <c:pt idx="2">
                  <c:v>Adelaide</c:v>
                </c:pt>
                <c:pt idx="3">
                  <c:v>Sydney</c:v>
                </c:pt>
                <c:pt idx="4">
                  <c:v>Geelong</c:v>
                </c:pt>
                <c:pt idx="5">
                  <c:v>West Coast</c:v>
                </c:pt>
                <c:pt idx="6">
                  <c:v>Collingwood</c:v>
                </c:pt>
                <c:pt idx="7">
                  <c:v>Essendon</c:v>
                </c:pt>
                <c:pt idx="8">
                  <c:v>Carlton</c:v>
                </c:pt>
                <c:pt idx="9">
                  <c:v>Brisbane Lions</c:v>
                </c:pt>
                <c:pt idx="10">
                  <c:v>Port Adelaide</c:v>
                </c:pt>
                <c:pt idx="11">
                  <c:v>Gold Coast</c:v>
                </c:pt>
                <c:pt idx="12">
                  <c:v>Western Bulldogs</c:v>
                </c:pt>
                <c:pt idx="13">
                  <c:v>Richmond</c:v>
                </c:pt>
                <c:pt idx="14">
                  <c:v>Hawthorn</c:v>
                </c:pt>
                <c:pt idx="15">
                  <c:v>St Kilda</c:v>
                </c:pt>
                <c:pt idx="16">
                  <c:v>North Melbourne</c:v>
                </c:pt>
                <c:pt idx="17">
                  <c:v>Fremantle</c:v>
                </c:pt>
              </c:strCache>
            </c:strRef>
          </c:cat>
          <c:val>
            <c:numRef>
              <c:f>'SupporterLoyalty Data'!$D$2:$D$19</c:f>
              <c:numCache>
                <c:formatCode>#,##0.00</c:formatCode>
                <c:ptCount val="18"/>
                <c:pt idx="0">
                  <c:v>13.82</c:v>
                </c:pt>
                <c:pt idx="1">
                  <c:v>20</c:v>
                </c:pt>
                <c:pt idx="2">
                  <c:v>14.5</c:v>
                </c:pt>
                <c:pt idx="3">
                  <c:v>12.21</c:v>
                </c:pt>
                <c:pt idx="4">
                  <c:v>20.2</c:v>
                </c:pt>
                <c:pt idx="5">
                  <c:v>19.13</c:v>
                </c:pt>
                <c:pt idx="6">
                  <c:v>18.25</c:v>
                </c:pt>
                <c:pt idx="7">
                  <c:v>14.64</c:v>
                </c:pt>
                <c:pt idx="8">
                  <c:v>9.48</c:v>
                </c:pt>
                <c:pt idx="9">
                  <c:v>18.399999999999999</c:v>
                </c:pt>
                <c:pt idx="10">
                  <c:v>13</c:v>
                </c:pt>
                <c:pt idx="11">
                  <c:v>5</c:v>
                </c:pt>
                <c:pt idx="12">
                  <c:v>13.89</c:v>
                </c:pt>
                <c:pt idx="13">
                  <c:v>17.829999999999998</c:v>
                </c:pt>
                <c:pt idx="14">
                  <c:v>12.82</c:v>
                </c:pt>
                <c:pt idx="15">
                  <c:v>10.4</c:v>
                </c:pt>
                <c:pt idx="16">
                  <c:v>10.33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538-9D19-1207A64C1D75}"/>
            </c:ext>
          </c:extLst>
        </c:ser>
        <c:ser>
          <c:idx val="3"/>
          <c:order val="2"/>
          <c:tx>
            <c:strRef>
              <c:f>'SupporterLoyalty Data'!$E$1</c:f>
              <c:strCache>
                <c:ptCount val="1"/>
                <c:pt idx="0">
                  <c:v>ActualNumberOfWins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Melbourne</c:v>
                </c:pt>
                <c:pt idx="1">
                  <c:v>GWS Giants</c:v>
                </c:pt>
                <c:pt idx="2">
                  <c:v>Adelaide</c:v>
                </c:pt>
                <c:pt idx="3">
                  <c:v>Sydney</c:v>
                </c:pt>
                <c:pt idx="4">
                  <c:v>Geelong</c:v>
                </c:pt>
                <c:pt idx="5">
                  <c:v>West Coast</c:v>
                </c:pt>
                <c:pt idx="6">
                  <c:v>Collingwood</c:v>
                </c:pt>
                <c:pt idx="7">
                  <c:v>Essendon</c:v>
                </c:pt>
                <c:pt idx="8">
                  <c:v>Carlton</c:v>
                </c:pt>
                <c:pt idx="9">
                  <c:v>Brisbane Lions</c:v>
                </c:pt>
                <c:pt idx="10">
                  <c:v>Port Adelaide</c:v>
                </c:pt>
                <c:pt idx="11">
                  <c:v>Gold Coast</c:v>
                </c:pt>
                <c:pt idx="12">
                  <c:v>Western Bulldogs</c:v>
                </c:pt>
                <c:pt idx="13">
                  <c:v>Richmond</c:v>
                </c:pt>
                <c:pt idx="14">
                  <c:v>Hawthorn</c:v>
                </c:pt>
                <c:pt idx="15">
                  <c:v>St Kilda</c:v>
                </c:pt>
                <c:pt idx="16">
                  <c:v>North Melbourne</c:v>
                </c:pt>
                <c:pt idx="17">
                  <c:v>Fremantle</c:v>
                </c:pt>
              </c:strCache>
            </c:strRef>
          </c:cat>
          <c:val>
            <c:numRef>
              <c:f>'SupporterLoyalty Data'!$E$2:$E$19</c:f>
              <c:numCache>
                <c:formatCode>0;0;\-</c:formatCode>
                <c:ptCount val="18"/>
                <c:pt idx="0">
                  <c:v>5</c:v>
                </c:pt>
                <c:pt idx="1">
                  <c:v>13</c:v>
                </c:pt>
                <c:pt idx="2">
                  <c:v>10</c:v>
                </c:pt>
                <c:pt idx="3">
                  <c:v>8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7</c:v>
                </c:pt>
                <c:pt idx="9">
                  <c:v>16</c:v>
                </c:pt>
                <c:pt idx="10">
                  <c:v>11</c:v>
                </c:pt>
                <c:pt idx="11">
                  <c:v>3</c:v>
                </c:pt>
                <c:pt idx="12">
                  <c:v>12</c:v>
                </c:pt>
                <c:pt idx="13">
                  <c:v>16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F-4538-9D19-1207A64C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47472"/>
        <c:axId val="266545904"/>
      </c:barChart>
      <c:catAx>
        <c:axId val="26654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Team</a:t>
                </a:r>
              </a:p>
            </c:rich>
          </c:tx>
          <c:layout>
            <c:manualLayout>
              <c:xMode val="edge"/>
              <c:yMode val="edge"/>
              <c:x val="0.51607486351018772"/>
              <c:y val="0.90097584276862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4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7472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FF8080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3464199842174"/>
          <c:y val="0.96446084888403139"/>
          <c:w val="0.74162010168309467"/>
          <c:h val="3.227481037827423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1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EBFA"/>
        </a:gs>
        <a:gs pos="30000">
          <a:srgbClr val="C4D6EB"/>
        </a:gs>
        <a:gs pos="60001">
          <a:srgbClr val="85C2FF"/>
        </a:gs>
        <a:gs pos="100000">
          <a:srgbClr val="5E9EFF"/>
        </a:gs>
      </a:gsLst>
      <a:lin ang="5400000" scaled="1"/>
    </a:gradFill>
    <a:ln w="9525">
      <a:noFill/>
    </a:ln>
  </c:spPr>
  <c:txPr>
    <a:bodyPr/>
    <a:lstStyle/>
    <a:p>
      <a:pPr>
        <a:defRPr sz="1700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Count Of Tips Correct</a:t>
            </a:r>
          </a:p>
        </c:rich>
      </c:tx>
      <c:layout>
        <c:manualLayout>
          <c:xMode val="edge"/>
          <c:yMode val="edge"/>
          <c:x val="0.40712289370537302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54189944134118E-2"/>
          <c:y val="0.11860718171926006"/>
          <c:w val="0.91899441340782184"/>
          <c:h val="0.778019586507073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'Score Histogram Data'!$B$1</c:f>
              <c:strCache>
                <c:ptCount val="1"/>
                <c:pt idx="0">
                  <c:v>CountOfTipperID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'Score Histogram Data'!$A$2:$A$44</c:f>
              <c:numCache>
                <c:formatCode>General</c:formatCode>
                <c:ptCount val="43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142</c:v>
                </c:pt>
                <c:pt idx="4">
                  <c:v>141</c:v>
                </c:pt>
                <c:pt idx="5">
                  <c:v>140</c:v>
                </c:pt>
                <c:pt idx="6">
                  <c:v>139</c:v>
                </c:pt>
                <c:pt idx="7">
                  <c:v>138</c:v>
                </c:pt>
                <c:pt idx="8">
                  <c:v>137</c:v>
                </c:pt>
                <c:pt idx="9">
                  <c:v>136</c:v>
                </c:pt>
                <c:pt idx="10">
                  <c:v>135</c:v>
                </c:pt>
                <c:pt idx="11">
                  <c:v>134</c:v>
                </c:pt>
                <c:pt idx="12">
                  <c:v>133</c:v>
                </c:pt>
                <c:pt idx="13">
                  <c:v>132</c:v>
                </c:pt>
                <c:pt idx="14">
                  <c:v>131</c:v>
                </c:pt>
                <c:pt idx="15">
                  <c:v>130</c:v>
                </c:pt>
                <c:pt idx="16">
                  <c:v>129</c:v>
                </c:pt>
                <c:pt idx="17">
                  <c:v>128</c:v>
                </c:pt>
                <c:pt idx="18">
                  <c:v>127</c:v>
                </c:pt>
                <c:pt idx="19">
                  <c:v>126</c:v>
                </c:pt>
                <c:pt idx="20">
                  <c:v>125</c:v>
                </c:pt>
                <c:pt idx="21">
                  <c:v>124</c:v>
                </c:pt>
                <c:pt idx="22">
                  <c:v>123</c:v>
                </c:pt>
                <c:pt idx="23">
                  <c:v>122</c:v>
                </c:pt>
                <c:pt idx="24">
                  <c:v>121</c:v>
                </c:pt>
                <c:pt idx="25">
                  <c:v>120</c:v>
                </c:pt>
                <c:pt idx="26">
                  <c:v>119</c:v>
                </c:pt>
                <c:pt idx="27">
                  <c:v>118</c:v>
                </c:pt>
                <c:pt idx="28">
                  <c:v>117</c:v>
                </c:pt>
                <c:pt idx="29">
                  <c:v>116</c:v>
                </c:pt>
                <c:pt idx="30">
                  <c:v>115</c:v>
                </c:pt>
                <c:pt idx="31">
                  <c:v>114</c:v>
                </c:pt>
                <c:pt idx="32">
                  <c:v>113</c:v>
                </c:pt>
                <c:pt idx="33">
                  <c:v>112</c:v>
                </c:pt>
                <c:pt idx="34">
                  <c:v>111</c:v>
                </c:pt>
                <c:pt idx="35">
                  <c:v>110</c:v>
                </c:pt>
                <c:pt idx="36">
                  <c:v>109</c:v>
                </c:pt>
                <c:pt idx="37">
                  <c:v>108</c:v>
                </c:pt>
                <c:pt idx="38">
                  <c:v>107</c:v>
                </c:pt>
                <c:pt idx="39">
                  <c:v>106</c:v>
                </c:pt>
                <c:pt idx="40">
                  <c:v>105</c:v>
                </c:pt>
                <c:pt idx="41">
                  <c:v>104</c:v>
                </c:pt>
                <c:pt idx="42">
                  <c:v>98</c:v>
                </c:pt>
              </c:numCache>
            </c:numRef>
          </c:xVal>
          <c:yVal>
            <c:numRef>
              <c:f>'Score Histogram Data'!$B$2:$B$44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17</c:v>
                </c:pt>
                <c:pt idx="15">
                  <c:v>9</c:v>
                </c:pt>
                <c:pt idx="16">
                  <c:v>18</c:v>
                </c:pt>
                <c:pt idx="17">
                  <c:v>8</c:v>
                </c:pt>
                <c:pt idx="18">
                  <c:v>8</c:v>
                </c:pt>
                <c:pt idx="19">
                  <c:v>15</c:v>
                </c:pt>
                <c:pt idx="20">
                  <c:v>12</c:v>
                </c:pt>
                <c:pt idx="21">
                  <c:v>19</c:v>
                </c:pt>
                <c:pt idx="22">
                  <c:v>10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  <c:pt idx="27">
                  <c:v>3</c:v>
                </c:pt>
                <c:pt idx="28">
                  <c:v>4</c:v>
                </c:pt>
                <c:pt idx="29">
                  <c:v>9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5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F8-4729-90E4-141C0B31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551392"/>
        <c:axId val="266544728"/>
      </c:scatterChart>
      <c:valAx>
        <c:axId val="266551392"/>
        <c:scaling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Tips Correct</a:t>
                </a:r>
              </a:p>
            </c:rich>
          </c:tx>
          <c:layout>
            <c:manualLayout>
              <c:xMode val="edge"/>
              <c:yMode val="edge"/>
              <c:x val="0.4769553072113365"/>
              <c:y val="0.94885745375408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44728"/>
        <c:crosses val="autoZero"/>
        <c:crossBetween val="midCat"/>
        <c:majorUnit val="10"/>
        <c:minorUnit val="5"/>
      </c:valAx>
      <c:valAx>
        <c:axId val="266544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Tippers</a:t>
                </a:r>
              </a:p>
            </c:rich>
          </c:tx>
          <c:layout>
            <c:manualLayout>
              <c:xMode val="edge"/>
              <c:yMode val="edge"/>
              <c:x val="7.6815764905697123E-3"/>
              <c:y val="0.40805223068552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51392"/>
        <c:crosses val="autoZero"/>
        <c:crossBetween val="midCat"/>
      </c:valAx>
      <c:spPr>
        <a:gradFill rotWithShape="0">
          <a:gsLst>
            <a:gs pos="0">
              <a:srgbClr val="993366"/>
            </a:gs>
            <a:gs pos="50000">
              <a:srgbClr val="FFCC99"/>
            </a:gs>
            <a:gs pos="100000">
              <a:srgbClr val="993366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27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en-AU"/>
              <a:t>Number of Human Tippers by Year</a:t>
            </a:r>
          </a:p>
        </c:rich>
      </c:tx>
      <c:layout>
        <c:manualLayout>
          <c:xMode val="edge"/>
          <c:yMode val="edge"/>
          <c:x val="0.34636866545528006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0223463687138E-2"/>
          <c:y val="0.16104461371055487"/>
          <c:w val="0.91061452513966457"/>
          <c:h val="0.700761697497280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'Tipper Count Data'!$A$2:$A$18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'Tipper Count Data'!$B$2:$B$18</c:f>
              <c:numCache>
                <c:formatCode>General</c:formatCode>
                <c:ptCount val="17"/>
                <c:pt idx="0">
                  <c:v>239</c:v>
                </c:pt>
                <c:pt idx="1">
                  <c:v>264</c:v>
                </c:pt>
                <c:pt idx="2">
                  <c:v>309</c:v>
                </c:pt>
                <c:pt idx="3">
                  <c:v>361</c:v>
                </c:pt>
                <c:pt idx="4">
                  <c:v>378</c:v>
                </c:pt>
                <c:pt idx="5">
                  <c:v>371</c:v>
                </c:pt>
                <c:pt idx="6">
                  <c:v>422</c:v>
                </c:pt>
                <c:pt idx="7">
                  <c:v>431</c:v>
                </c:pt>
                <c:pt idx="8">
                  <c:v>411</c:v>
                </c:pt>
                <c:pt idx="9">
                  <c:v>376</c:v>
                </c:pt>
                <c:pt idx="10">
                  <c:v>349</c:v>
                </c:pt>
                <c:pt idx="11">
                  <c:v>331</c:v>
                </c:pt>
                <c:pt idx="12">
                  <c:v>336</c:v>
                </c:pt>
                <c:pt idx="13">
                  <c:v>338</c:v>
                </c:pt>
                <c:pt idx="14">
                  <c:v>306</c:v>
                </c:pt>
                <c:pt idx="15">
                  <c:v>334</c:v>
                </c:pt>
                <c:pt idx="16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D-4932-9F5E-1E941E6A1B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66549040"/>
        <c:axId val="266547864"/>
      </c:barChart>
      <c:catAx>
        <c:axId val="26654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Year</a:t>
                </a:r>
              </a:p>
            </c:rich>
          </c:tx>
          <c:layout>
            <c:manualLayout>
              <c:xMode val="edge"/>
              <c:yMode val="edge"/>
              <c:x val="0.52025138116476655"/>
              <c:y val="0.93253536452665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47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Number of Tippers</a:t>
                </a:r>
              </a:p>
            </c:rich>
          </c:tx>
          <c:layout>
            <c:manualLayout>
              <c:xMode val="edge"/>
              <c:yMode val="edge"/>
              <c:x val="7.6815887524549001E-3"/>
              <c:y val="0.40696409140369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9040"/>
        <c:crosses val="autoZero"/>
        <c:crossBetween val="between"/>
      </c:valAx>
      <c:spPr>
        <a:solidFill>
          <a:srgbClr val="C0504D">
            <a:lumMod val="60000"/>
            <a:lumOff val="40000"/>
            <a:alpha val="38000"/>
          </a:srgb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E6DCAC"/>
        </a:gs>
        <a:gs pos="11501">
          <a:srgbClr val="C7AC4C"/>
        </a:gs>
        <a:gs pos="27499">
          <a:srgbClr val="E6D78A"/>
        </a:gs>
        <a:gs pos="35001">
          <a:srgbClr val="C7AC4C"/>
        </a:gs>
        <a:gs pos="44000">
          <a:srgbClr val="E6D78A"/>
        </a:gs>
        <a:gs pos="50000">
          <a:srgbClr val="E6DCAC"/>
        </a:gs>
        <a:gs pos="56000">
          <a:srgbClr val="E6D78A"/>
        </a:gs>
        <a:gs pos="64999">
          <a:srgbClr val="C7AC4C"/>
        </a:gs>
        <a:gs pos="72501">
          <a:srgbClr val="E6D78A"/>
        </a:gs>
        <a:gs pos="88499">
          <a:srgbClr val="C7AC4C"/>
        </a:gs>
        <a:gs pos="100000">
          <a:srgbClr val="E6DCAC"/>
        </a:gs>
      </a:gsLst>
      <a:lin ang="27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865921480095"/>
          <c:y val="1.95863928325607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0" b="1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12290502793298"/>
          <c:y val="0.27094668117519066"/>
          <c:w val="0.35684357541899442"/>
          <c:h val="0.55603917301414585"/>
        </c:manualLayout>
      </c:layout>
      <c:pieChart>
        <c:varyColors val="1"/>
        <c:ser>
          <c:idx val="0"/>
          <c:order val="0"/>
          <c:tx>
            <c:strRef>
              <c:f>'Supporter Breakdown Data'!$B$2</c:f>
              <c:strCache>
                <c:ptCount val="1"/>
                <c:pt idx="0">
                  <c:v>Number of Tippers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A-4CCD-9BDB-7CF5F682B0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A-4CCD-9BDB-7CF5F682B0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A-4CCD-9BDB-7CF5F682B0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A-4CCD-9BDB-7CF5F682B0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1A-4CCD-9BDB-7CF5F682B0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1A-4CCD-9BDB-7CF5F682B0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51A-4CCD-9BDB-7CF5F682B0D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51A-4CCD-9BDB-7CF5F682B0D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51A-4CCD-9BDB-7CF5F682B0D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51A-4CCD-9BDB-7CF5F682B0D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51A-4CCD-9BDB-7CF5F682B0D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51A-4CCD-9BDB-7CF5F682B0D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51A-4CCD-9BDB-7CF5F682B0D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51A-4CCD-9BDB-7CF5F682B0D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51A-4CCD-9BDB-7CF5F682B0D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51A-4CCD-9BDB-7CF5F682B0DD}"/>
              </c:ext>
            </c:extLst>
          </c:dPt>
          <c:dLbls>
            <c:dLbl>
              <c:idx val="9"/>
              <c:layout>
                <c:manualLayout>
                  <c:x val="-5.3420364406596497E-2"/>
                  <c:y val="-2.1840123245463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1A-4CCD-9BDB-7CF5F682B0DD}"/>
                </c:ext>
              </c:extLst>
            </c:dLbl>
            <c:dLbl>
              <c:idx val="10"/>
              <c:layout>
                <c:manualLayout>
                  <c:x val="-0.14552671981677462"/>
                  <c:y val="-6.3546045874700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1A-4CCD-9BDB-7CF5F682B0DD}"/>
                </c:ext>
              </c:extLst>
            </c:dLbl>
            <c:dLbl>
              <c:idx val="11"/>
              <c:layout>
                <c:manualLayout>
                  <c:x val="-5.3228112580149194E-2"/>
                  <c:y val="-4.35158050895811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1A-4CCD-9BDB-7CF5F682B0DD}"/>
                </c:ext>
              </c:extLst>
            </c:dLbl>
            <c:dLbl>
              <c:idx val="12"/>
              <c:layout>
                <c:manualLayout>
                  <c:x val="-0.11981245189583087"/>
                  <c:y val="-9.695013123359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1A-4CCD-9BDB-7CF5F682B0DD}"/>
                </c:ext>
              </c:extLst>
            </c:dLbl>
            <c:dLbl>
              <c:idx val="13"/>
              <c:layout>
                <c:manualLayout>
                  <c:x val="-6.7654033167103403E-2"/>
                  <c:y val="-0.100322606413328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1A-4CCD-9BDB-7CF5F682B0D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1A-4CCD-9BDB-7CF5F682B0D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1A-4CCD-9BDB-7CF5F682B0DD}"/>
                </c:ext>
              </c:extLst>
            </c:dLbl>
            <c:dLbl>
              <c:idx val="16"/>
              <c:layout>
                <c:manualLayout>
                  <c:x val="8.6183621741607618E-4"/>
                  <c:y val="-0.10334930959716992"/>
                </c:manualLayout>
              </c:layout>
              <c:tx>
                <c:rich>
                  <a:bodyPr/>
                  <a:lstStyle/>
                  <a:p>
                    <a:pPr>
                      <a:defRPr sz="1475" b="1" i="0" u="none" strike="noStrike" baseline="0">
                        <a:solidFill>
                          <a:srgbClr val="000000"/>
                        </a:solidFill>
                        <a:latin typeface="Comic Sans MS"/>
                        <a:ea typeface="Comic Sans MS"/>
                        <a:cs typeface="Comic Sans MS"/>
                      </a:defRPr>
                    </a:pPr>
                    <a:r>
                      <a:rPr lang="en-US"/>
                      <a:t>Fremantle
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51A-4CCD-9BDB-7CF5F682B0DD}"/>
                </c:ext>
              </c:extLst>
            </c:dLbl>
            <c:dLbl>
              <c:idx val="17"/>
              <c:layout>
                <c:manualLayout>
                  <c:x val="0.14185309642118976"/>
                  <c:y val="-3.7310160552794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GWS Giants &amp; Gold</a:t>
                    </a:r>
                    <a:r>
                      <a:rPr lang="en-US" baseline="0"/>
                      <a:t> Coast</a:t>
                    </a:r>
                    <a:r>
                      <a:rPr lang="en-US"/>
                      <a:t>
&lt; 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51A-4CCD-9BDB-7CF5F682B0D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'Supporter Breakdown Data'!$A$3:$A$20</c:f>
              <c:strCache>
                <c:ptCount val="17"/>
                <c:pt idx="0">
                  <c:v>Hawthorn</c:v>
                </c:pt>
                <c:pt idx="1">
                  <c:v>Collingwood</c:v>
                </c:pt>
                <c:pt idx="2">
                  <c:v>Carlton</c:v>
                </c:pt>
                <c:pt idx="3">
                  <c:v>Geelong</c:v>
                </c:pt>
                <c:pt idx="4">
                  <c:v>Essendon</c:v>
                </c:pt>
                <c:pt idx="5">
                  <c:v>Richmond</c:v>
                </c:pt>
                <c:pt idx="6">
                  <c:v>North Melbourne</c:v>
                </c:pt>
                <c:pt idx="7">
                  <c:v>St Kilda</c:v>
                </c:pt>
                <c:pt idx="8">
                  <c:v>Sydney</c:v>
                </c:pt>
                <c:pt idx="9">
                  <c:v>Melbourne</c:v>
                </c:pt>
                <c:pt idx="10">
                  <c:v>Western Bulldogs</c:v>
                </c:pt>
                <c:pt idx="11">
                  <c:v>West Coast</c:v>
                </c:pt>
                <c:pt idx="12">
                  <c:v>Brisbane Lions</c:v>
                </c:pt>
                <c:pt idx="13">
                  <c:v>Adelaide</c:v>
                </c:pt>
                <c:pt idx="14">
                  <c:v>Port Adelaide</c:v>
                </c:pt>
                <c:pt idx="15">
                  <c:v>Gold Coast</c:v>
                </c:pt>
                <c:pt idx="16">
                  <c:v>GWS Giants</c:v>
                </c:pt>
              </c:strCache>
            </c:strRef>
          </c:cat>
          <c:val>
            <c:numRef>
              <c:f>'Supporter Breakdown Data'!$B$3:$B$20</c:f>
              <c:numCache>
                <c:formatCode>General</c:formatCode>
                <c:ptCount val="18"/>
                <c:pt idx="0">
                  <c:v>44</c:v>
                </c:pt>
                <c:pt idx="1">
                  <c:v>36</c:v>
                </c:pt>
                <c:pt idx="2">
                  <c:v>33</c:v>
                </c:pt>
                <c:pt idx="3">
                  <c:v>30</c:v>
                </c:pt>
                <c:pt idx="4">
                  <c:v>28</c:v>
                </c:pt>
                <c:pt idx="5">
                  <c:v>24</c:v>
                </c:pt>
                <c:pt idx="6">
                  <c:v>24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51A-4CCD-9BDB-7CF5F682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CC"/>
        </a:gs>
        <a:gs pos="100000">
          <a:srgbClr val="99CC00"/>
        </a:gs>
      </a:gsLst>
      <a:lin ang="54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Upsets Tipped v Tipper Ladder Position</a:t>
            </a:r>
          </a:p>
        </c:rich>
      </c:tx>
      <c:layout>
        <c:manualLayout>
          <c:xMode val="edge"/>
          <c:yMode val="edge"/>
          <c:x val="0.31215085535691706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54189944134118E-2"/>
          <c:y val="0.12513601741022851"/>
          <c:w val="0.91899441340782184"/>
          <c:h val="0.771490750816104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'Upsets Data'!$L$2</c:f>
              <c:strCache>
                <c:ptCount val="1"/>
                <c:pt idx="0">
                  <c:v>LadderPos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'Upsets Data'!$L$3:$L$312</c:f>
              <c:numCache>
                <c:formatCode>General</c:formatCode>
                <c:ptCount val="3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34</c:v>
                </c:pt>
                <c:pt idx="34">
                  <c:v>34</c:v>
                </c:pt>
                <c:pt idx="35">
                  <c:v>34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34</c:v>
                </c:pt>
                <c:pt idx="40">
                  <c:v>34</c:v>
                </c:pt>
                <c:pt idx="41">
                  <c:v>34</c:v>
                </c:pt>
                <c:pt idx="42">
                  <c:v>34</c:v>
                </c:pt>
                <c:pt idx="43">
                  <c:v>34</c:v>
                </c:pt>
                <c:pt idx="44">
                  <c:v>34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49</c:v>
                </c:pt>
                <c:pt idx="49">
                  <c:v>49</c:v>
                </c:pt>
                <c:pt idx="50">
                  <c:v>49</c:v>
                </c:pt>
                <c:pt idx="51">
                  <c:v>49</c:v>
                </c:pt>
                <c:pt idx="52">
                  <c:v>49</c:v>
                </c:pt>
                <c:pt idx="53">
                  <c:v>49</c:v>
                </c:pt>
                <c:pt idx="54">
                  <c:v>49</c:v>
                </c:pt>
                <c:pt idx="55">
                  <c:v>49</c:v>
                </c:pt>
                <c:pt idx="56">
                  <c:v>49</c:v>
                </c:pt>
                <c:pt idx="57">
                  <c:v>49</c:v>
                </c:pt>
                <c:pt idx="58">
                  <c:v>49</c:v>
                </c:pt>
                <c:pt idx="59">
                  <c:v>61</c:v>
                </c:pt>
                <c:pt idx="60">
                  <c:v>61</c:v>
                </c:pt>
                <c:pt idx="61">
                  <c:v>61</c:v>
                </c:pt>
                <c:pt idx="62">
                  <c:v>61</c:v>
                </c:pt>
                <c:pt idx="63">
                  <c:v>61</c:v>
                </c:pt>
                <c:pt idx="64">
                  <c:v>61</c:v>
                </c:pt>
                <c:pt idx="65">
                  <c:v>61</c:v>
                </c:pt>
                <c:pt idx="66">
                  <c:v>61</c:v>
                </c:pt>
                <c:pt idx="67">
                  <c:v>61</c:v>
                </c:pt>
                <c:pt idx="68">
                  <c:v>61</c:v>
                </c:pt>
                <c:pt idx="69">
                  <c:v>61</c:v>
                </c:pt>
                <c:pt idx="70">
                  <c:v>61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73</c:v>
                </c:pt>
                <c:pt idx="76">
                  <c:v>73</c:v>
                </c:pt>
                <c:pt idx="77">
                  <c:v>73</c:v>
                </c:pt>
                <c:pt idx="78">
                  <c:v>73</c:v>
                </c:pt>
                <c:pt idx="79">
                  <c:v>73</c:v>
                </c:pt>
                <c:pt idx="80">
                  <c:v>73</c:v>
                </c:pt>
                <c:pt idx="81">
                  <c:v>73</c:v>
                </c:pt>
                <c:pt idx="82">
                  <c:v>73</c:v>
                </c:pt>
                <c:pt idx="83">
                  <c:v>85</c:v>
                </c:pt>
                <c:pt idx="84">
                  <c:v>85</c:v>
                </c:pt>
                <c:pt idx="85">
                  <c:v>85</c:v>
                </c:pt>
                <c:pt idx="86">
                  <c:v>85</c:v>
                </c:pt>
                <c:pt idx="87">
                  <c:v>85</c:v>
                </c:pt>
                <c:pt idx="88">
                  <c:v>85</c:v>
                </c:pt>
                <c:pt idx="89">
                  <c:v>85</c:v>
                </c:pt>
                <c:pt idx="90">
                  <c:v>85</c:v>
                </c:pt>
                <c:pt idx="91">
                  <c:v>85</c:v>
                </c:pt>
                <c:pt idx="92">
                  <c:v>85</c:v>
                </c:pt>
                <c:pt idx="93">
                  <c:v>85</c:v>
                </c:pt>
                <c:pt idx="94">
                  <c:v>85</c:v>
                </c:pt>
                <c:pt idx="95">
                  <c:v>85</c:v>
                </c:pt>
                <c:pt idx="96">
                  <c:v>85</c:v>
                </c:pt>
                <c:pt idx="97">
                  <c:v>85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115</c:v>
                </c:pt>
                <c:pt idx="114">
                  <c:v>115</c:v>
                </c:pt>
                <c:pt idx="115">
                  <c:v>115</c:v>
                </c:pt>
                <c:pt idx="116">
                  <c:v>115</c:v>
                </c:pt>
                <c:pt idx="117">
                  <c:v>115</c:v>
                </c:pt>
                <c:pt idx="118">
                  <c:v>115</c:v>
                </c:pt>
                <c:pt idx="119">
                  <c:v>115</c:v>
                </c:pt>
                <c:pt idx="120">
                  <c:v>115</c:v>
                </c:pt>
                <c:pt idx="121">
                  <c:v>115</c:v>
                </c:pt>
                <c:pt idx="122">
                  <c:v>115</c:v>
                </c:pt>
                <c:pt idx="123">
                  <c:v>115</c:v>
                </c:pt>
                <c:pt idx="124">
                  <c:v>115</c:v>
                </c:pt>
                <c:pt idx="125">
                  <c:v>115</c:v>
                </c:pt>
                <c:pt idx="126">
                  <c:v>115</c:v>
                </c:pt>
                <c:pt idx="127">
                  <c:v>115</c:v>
                </c:pt>
                <c:pt idx="128">
                  <c:v>115</c:v>
                </c:pt>
                <c:pt idx="129">
                  <c:v>115</c:v>
                </c:pt>
                <c:pt idx="130">
                  <c:v>132</c:v>
                </c:pt>
                <c:pt idx="131">
                  <c:v>132</c:v>
                </c:pt>
                <c:pt idx="132">
                  <c:v>132</c:v>
                </c:pt>
                <c:pt idx="133">
                  <c:v>132</c:v>
                </c:pt>
                <c:pt idx="134">
                  <c:v>132</c:v>
                </c:pt>
                <c:pt idx="135">
                  <c:v>132</c:v>
                </c:pt>
                <c:pt idx="136">
                  <c:v>132</c:v>
                </c:pt>
                <c:pt idx="137">
                  <c:v>132</c:v>
                </c:pt>
                <c:pt idx="138">
                  <c:v>132</c:v>
                </c:pt>
                <c:pt idx="139">
                  <c:v>141</c:v>
                </c:pt>
                <c:pt idx="140">
                  <c:v>141</c:v>
                </c:pt>
                <c:pt idx="141">
                  <c:v>141</c:v>
                </c:pt>
                <c:pt idx="142">
                  <c:v>141</c:v>
                </c:pt>
                <c:pt idx="143">
                  <c:v>141</c:v>
                </c:pt>
                <c:pt idx="144">
                  <c:v>141</c:v>
                </c:pt>
                <c:pt idx="145">
                  <c:v>141</c:v>
                </c:pt>
                <c:pt idx="146">
                  <c:v>141</c:v>
                </c:pt>
                <c:pt idx="147">
                  <c:v>141</c:v>
                </c:pt>
                <c:pt idx="148">
                  <c:v>141</c:v>
                </c:pt>
                <c:pt idx="149">
                  <c:v>141</c:v>
                </c:pt>
                <c:pt idx="150">
                  <c:v>141</c:v>
                </c:pt>
                <c:pt idx="151">
                  <c:v>141</c:v>
                </c:pt>
                <c:pt idx="152">
                  <c:v>141</c:v>
                </c:pt>
                <c:pt idx="153">
                  <c:v>141</c:v>
                </c:pt>
                <c:pt idx="154">
                  <c:v>141</c:v>
                </c:pt>
                <c:pt idx="155">
                  <c:v>141</c:v>
                </c:pt>
                <c:pt idx="156">
                  <c:v>141</c:v>
                </c:pt>
                <c:pt idx="157">
                  <c:v>159</c:v>
                </c:pt>
                <c:pt idx="158">
                  <c:v>159</c:v>
                </c:pt>
                <c:pt idx="159">
                  <c:v>159</c:v>
                </c:pt>
                <c:pt idx="160">
                  <c:v>159</c:v>
                </c:pt>
                <c:pt idx="161">
                  <c:v>159</c:v>
                </c:pt>
                <c:pt idx="162">
                  <c:v>159</c:v>
                </c:pt>
                <c:pt idx="163">
                  <c:v>159</c:v>
                </c:pt>
                <c:pt idx="164">
                  <c:v>159</c:v>
                </c:pt>
                <c:pt idx="165">
                  <c:v>167</c:v>
                </c:pt>
                <c:pt idx="166">
                  <c:v>167</c:v>
                </c:pt>
                <c:pt idx="167">
                  <c:v>167</c:v>
                </c:pt>
                <c:pt idx="168">
                  <c:v>167</c:v>
                </c:pt>
                <c:pt idx="169">
                  <c:v>167</c:v>
                </c:pt>
                <c:pt idx="170">
                  <c:v>167</c:v>
                </c:pt>
                <c:pt idx="171">
                  <c:v>167</c:v>
                </c:pt>
                <c:pt idx="172">
                  <c:v>167</c:v>
                </c:pt>
                <c:pt idx="173">
                  <c:v>175</c:v>
                </c:pt>
                <c:pt idx="174">
                  <c:v>175</c:v>
                </c:pt>
                <c:pt idx="175">
                  <c:v>175</c:v>
                </c:pt>
                <c:pt idx="176">
                  <c:v>175</c:v>
                </c:pt>
                <c:pt idx="177">
                  <c:v>175</c:v>
                </c:pt>
                <c:pt idx="178">
                  <c:v>175</c:v>
                </c:pt>
                <c:pt idx="179">
                  <c:v>175</c:v>
                </c:pt>
                <c:pt idx="180">
                  <c:v>175</c:v>
                </c:pt>
                <c:pt idx="181">
                  <c:v>175</c:v>
                </c:pt>
                <c:pt idx="182">
                  <c:v>175</c:v>
                </c:pt>
                <c:pt idx="183">
                  <c:v>175</c:v>
                </c:pt>
                <c:pt idx="184">
                  <c:v>175</c:v>
                </c:pt>
                <c:pt idx="185">
                  <c:v>175</c:v>
                </c:pt>
                <c:pt idx="186">
                  <c:v>175</c:v>
                </c:pt>
                <c:pt idx="187">
                  <c:v>175</c:v>
                </c:pt>
                <c:pt idx="188">
                  <c:v>190</c:v>
                </c:pt>
                <c:pt idx="189">
                  <c:v>190</c:v>
                </c:pt>
                <c:pt idx="190">
                  <c:v>190</c:v>
                </c:pt>
                <c:pt idx="191">
                  <c:v>190</c:v>
                </c:pt>
                <c:pt idx="192">
                  <c:v>190</c:v>
                </c:pt>
                <c:pt idx="193">
                  <c:v>190</c:v>
                </c:pt>
                <c:pt idx="194">
                  <c:v>190</c:v>
                </c:pt>
                <c:pt idx="195">
                  <c:v>190</c:v>
                </c:pt>
                <c:pt idx="196">
                  <c:v>190</c:v>
                </c:pt>
                <c:pt idx="197">
                  <c:v>190</c:v>
                </c:pt>
                <c:pt idx="198">
                  <c:v>190</c:v>
                </c:pt>
                <c:pt idx="199">
                  <c:v>190</c:v>
                </c:pt>
                <c:pt idx="200">
                  <c:v>202</c:v>
                </c:pt>
                <c:pt idx="201">
                  <c:v>202</c:v>
                </c:pt>
                <c:pt idx="202">
                  <c:v>202</c:v>
                </c:pt>
                <c:pt idx="203">
                  <c:v>202</c:v>
                </c:pt>
                <c:pt idx="204">
                  <c:v>202</c:v>
                </c:pt>
                <c:pt idx="205">
                  <c:v>202</c:v>
                </c:pt>
                <c:pt idx="206">
                  <c:v>202</c:v>
                </c:pt>
                <c:pt idx="207">
                  <c:v>202</c:v>
                </c:pt>
                <c:pt idx="208">
                  <c:v>202</c:v>
                </c:pt>
                <c:pt idx="209">
                  <c:v>202</c:v>
                </c:pt>
                <c:pt idx="210">
                  <c:v>202</c:v>
                </c:pt>
                <c:pt idx="211">
                  <c:v>202</c:v>
                </c:pt>
                <c:pt idx="212">
                  <c:v>202</c:v>
                </c:pt>
                <c:pt idx="213">
                  <c:v>202</c:v>
                </c:pt>
                <c:pt idx="214">
                  <c:v>202</c:v>
                </c:pt>
                <c:pt idx="215">
                  <c:v>202</c:v>
                </c:pt>
                <c:pt idx="216">
                  <c:v>202</c:v>
                </c:pt>
                <c:pt idx="217">
                  <c:v>202</c:v>
                </c:pt>
                <c:pt idx="218">
                  <c:v>202</c:v>
                </c:pt>
                <c:pt idx="219">
                  <c:v>221</c:v>
                </c:pt>
                <c:pt idx="220">
                  <c:v>221</c:v>
                </c:pt>
                <c:pt idx="221">
                  <c:v>221</c:v>
                </c:pt>
                <c:pt idx="222">
                  <c:v>221</c:v>
                </c:pt>
                <c:pt idx="223">
                  <c:v>221</c:v>
                </c:pt>
                <c:pt idx="224">
                  <c:v>221</c:v>
                </c:pt>
                <c:pt idx="225">
                  <c:v>221</c:v>
                </c:pt>
                <c:pt idx="226">
                  <c:v>221</c:v>
                </c:pt>
                <c:pt idx="227">
                  <c:v>221</c:v>
                </c:pt>
                <c:pt idx="228">
                  <c:v>221</c:v>
                </c:pt>
                <c:pt idx="229">
                  <c:v>231</c:v>
                </c:pt>
                <c:pt idx="230">
                  <c:v>231</c:v>
                </c:pt>
                <c:pt idx="231">
                  <c:v>231</c:v>
                </c:pt>
                <c:pt idx="232">
                  <c:v>231</c:v>
                </c:pt>
                <c:pt idx="233">
                  <c:v>231</c:v>
                </c:pt>
                <c:pt idx="234">
                  <c:v>231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246</c:v>
                </c:pt>
                <c:pt idx="245">
                  <c:v>246</c:v>
                </c:pt>
                <c:pt idx="246">
                  <c:v>246</c:v>
                </c:pt>
                <c:pt idx="247">
                  <c:v>246</c:v>
                </c:pt>
                <c:pt idx="248">
                  <c:v>246</c:v>
                </c:pt>
                <c:pt idx="249">
                  <c:v>246</c:v>
                </c:pt>
                <c:pt idx="250">
                  <c:v>246</c:v>
                </c:pt>
                <c:pt idx="251">
                  <c:v>253</c:v>
                </c:pt>
                <c:pt idx="252">
                  <c:v>253</c:v>
                </c:pt>
                <c:pt idx="253">
                  <c:v>253</c:v>
                </c:pt>
                <c:pt idx="254">
                  <c:v>253</c:v>
                </c:pt>
                <c:pt idx="255">
                  <c:v>253</c:v>
                </c:pt>
                <c:pt idx="256">
                  <c:v>253</c:v>
                </c:pt>
                <c:pt idx="257">
                  <c:v>253</c:v>
                </c:pt>
                <c:pt idx="258">
                  <c:v>260</c:v>
                </c:pt>
                <c:pt idx="259">
                  <c:v>260</c:v>
                </c:pt>
                <c:pt idx="260">
                  <c:v>260</c:v>
                </c:pt>
                <c:pt idx="261">
                  <c:v>263</c:v>
                </c:pt>
                <c:pt idx="262">
                  <c:v>263</c:v>
                </c:pt>
                <c:pt idx="263">
                  <c:v>263</c:v>
                </c:pt>
                <c:pt idx="264">
                  <c:v>263</c:v>
                </c:pt>
                <c:pt idx="265">
                  <c:v>267</c:v>
                </c:pt>
                <c:pt idx="266">
                  <c:v>267</c:v>
                </c:pt>
                <c:pt idx="267">
                  <c:v>267</c:v>
                </c:pt>
                <c:pt idx="268">
                  <c:v>267</c:v>
                </c:pt>
                <c:pt idx="269">
                  <c:v>267</c:v>
                </c:pt>
                <c:pt idx="270">
                  <c:v>267</c:v>
                </c:pt>
                <c:pt idx="271">
                  <c:v>267</c:v>
                </c:pt>
                <c:pt idx="272">
                  <c:v>267</c:v>
                </c:pt>
                <c:pt idx="273">
                  <c:v>267</c:v>
                </c:pt>
                <c:pt idx="274">
                  <c:v>276</c:v>
                </c:pt>
                <c:pt idx="275">
                  <c:v>276</c:v>
                </c:pt>
                <c:pt idx="276">
                  <c:v>276</c:v>
                </c:pt>
                <c:pt idx="277">
                  <c:v>276</c:v>
                </c:pt>
                <c:pt idx="278">
                  <c:v>280</c:v>
                </c:pt>
                <c:pt idx="279">
                  <c:v>280</c:v>
                </c:pt>
                <c:pt idx="280">
                  <c:v>280</c:v>
                </c:pt>
                <c:pt idx="281">
                  <c:v>280</c:v>
                </c:pt>
                <c:pt idx="282">
                  <c:v>280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288</c:v>
                </c:pt>
                <c:pt idx="287">
                  <c:v>288</c:v>
                </c:pt>
                <c:pt idx="288">
                  <c:v>288</c:v>
                </c:pt>
                <c:pt idx="289">
                  <c:v>291</c:v>
                </c:pt>
                <c:pt idx="290">
                  <c:v>291</c:v>
                </c:pt>
                <c:pt idx="291">
                  <c:v>291</c:v>
                </c:pt>
                <c:pt idx="292">
                  <c:v>294</c:v>
                </c:pt>
                <c:pt idx="293">
                  <c:v>294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298</c:v>
                </c:pt>
                <c:pt idx="298">
                  <c:v>298</c:v>
                </c:pt>
                <c:pt idx="299">
                  <c:v>301</c:v>
                </c:pt>
                <c:pt idx="300">
                  <c:v>301</c:v>
                </c:pt>
                <c:pt idx="301">
                  <c:v>301</c:v>
                </c:pt>
                <c:pt idx="302">
                  <c:v>301</c:v>
                </c:pt>
                <c:pt idx="303">
                  <c:v>301</c:v>
                </c:pt>
                <c:pt idx="304">
                  <c:v>306</c:v>
                </c:pt>
                <c:pt idx="305">
                  <c:v>306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</c:numCache>
            </c:numRef>
          </c:xVal>
          <c:yVal>
            <c:numRef>
              <c:f>'Upsets Data'!$K$3:$K$312</c:f>
              <c:numCache>
                <c:formatCode>General</c:formatCode>
                <c:ptCount val="310"/>
                <c:pt idx="0">
                  <c:v>21</c:v>
                </c:pt>
                <c:pt idx="1">
                  <c:v>10</c:v>
                </c:pt>
                <c:pt idx="2">
                  <c:v>18</c:v>
                </c:pt>
                <c:pt idx="3">
                  <c:v>15</c:v>
                </c:pt>
                <c:pt idx="4">
                  <c:v>14</c:v>
                </c:pt>
                <c:pt idx="5">
                  <c:v>18</c:v>
                </c:pt>
                <c:pt idx="6">
                  <c:v>12</c:v>
                </c:pt>
                <c:pt idx="7">
                  <c:v>20</c:v>
                </c:pt>
                <c:pt idx="8">
                  <c:v>22</c:v>
                </c:pt>
                <c:pt idx="9">
                  <c:v>12</c:v>
                </c:pt>
                <c:pt idx="10">
                  <c:v>15</c:v>
                </c:pt>
                <c:pt idx="11">
                  <c:v>9</c:v>
                </c:pt>
                <c:pt idx="12">
                  <c:v>16</c:v>
                </c:pt>
                <c:pt idx="13">
                  <c:v>18</c:v>
                </c:pt>
                <c:pt idx="14">
                  <c:v>8</c:v>
                </c:pt>
                <c:pt idx="15">
                  <c:v>8</c:v>
                </c:pt>
                <c:pt idx="16">
                  <c:v>13</c:v>
                </c:pt>
                <c:pt idx="17">
                  <c:v>24</c:v>
                </c:pt>
                <c:pt idx="18">
                  <c:v>15</c:v>
                </c:pt>
                <c:pt idx="19">
                  <c:v>16</c:v>
                </c:pt>
                <c:pt idx="20">
                  <c:v>8</c:v>
                </c:pt>
                <c:pt idx="21">
                  <c:v>12</c:v>
                </c:pt>
                <c:pt idx="22">
                  <c:v>11</c:v>
                </c:pt>
                <c:pt idx="23">
                  <c:v>15</c:v>
                </c:pt>
                <c:pt idx="24">
                  <c:v>7</c:v>
                </c:pt>
                <c:pt idx="25">
                  <c:v>22</c:v>
                </c:pt>
                <c:pt idx="26">
                  <c:v>15</c:v>
                </c:pt>
                <c:pt idx="27">
                  <c:v>9</c:v>
                </c:pt>
                <c:pt idx="28">
                  <c:v>8</c:v>
                </c:pt>
                <c:pt idx="29">
                  <c:v>24</c:v>
                </c:pt>
                <c:pt idx="30">
                  <c:v>13</c:v>
                </c:pt>
                <c:pt idx="31">
                  <c:v>15</c:v>
                </c:pt>
                <c:pt idx="32">
                  <c:v>16</c:v>
                </c:pt>
                <c:pt idx="33">
                  <c:v>9</c:v>
                </c:pt>
                <c:pt idx="34">
                  <c:v>15</c:v>
                </c:pt>
                <c:pt idx="35">
                  <c:v>19</c:v>
                </c:pt>
                <c:pt idx="36">
                  <c:v>20</c:v>
                </c:pt>
                <c:pt idx="37">
                  <c:v>23</c:v>
                </c:pt>
                <c:pt idx="38">
                  <c:v>14</c:v>
                </c:pt>
                <c:pt idx="39">
                  <c:v>15</c:v>
                </c:pt>
                <c:pt idx="40">
                  <c:v>8</c:v>
                </c:pt>
                <c:pt idx="41">
                  <c:v>7</c:v>
                </c:pt>
                <c:pt idx="42">
                  <c:v>16</c:v>
                </c:pt>
                <c:pt idx="43">
                  <c:v>16</c:v>
                </c:pt>
                <c:pt idx="44">
                  <c:v>14</c:v>
                </c:pt>
                <c:pt idx="45">
                  <c:v>11</c:v>
                </c:pt>
                <c:pt idx="46">
                  <c:v>5</c:v>
                </c:pt>
                <c:pt idx="47">
                  <c:v>11</c:v>
                </c:pt>
                <c:pt idx="48">
                  <c:v>12</c:v>
                </c:pt>
                <c:pt idx="49">
                  <c:v>7</c:v>
                </c:pt>
                <c:pt idx="50">
                  <c:v>9</c:v>
                </c:pt>
                <c:pt idx="51">
                  <c:v>10</c:v>
                </c:pt>
                <c:pt idx="52">
                  <c:v>12</c:v>
                </c:pt>
                <c:pt idx="53">
                  <c:v>19</c:v>
                </c:pt>
                <c:pt idx="54">
                  <c:v>9</c:v>
                </c:pt>
                <c:pt idx="55">
                  <c:v>9</c:v>
                </c:pt>
                <c:pt idx="56">
                  <c:v>18</c:v>
                </c:pt>
                <c:pt idx="57">
                  <c:v>11</c:v>
                </c:pt>
                <c:pt idx="58">
                  <c:v>13</c:v>
                </c:pt>
                <c:pt idx="59">
                  <c:v>9</c:v>
                </c:pt>
                <c:pt idx="60">
                  <c:v>18</c:v>
                </c:pt>
                <c:pt idx="61">
                  <c:v>19</c:v>
                </c:pt>
                <c:pt idx="62">
                  <c:v>17</c:v>
                </c:pt>
                <c:pt idx="63">
                  <c:v>16</c:v>
                </c:pt>
                <c:pt idx="64">
                  <c:v>12</c:v>
                </c:pt>
                <c:pt idx="65">
                  <c:v>24</c:v>
                </c:pt>
                <c:pt idx="66">
                  <c:v>16</c:v>
                </c:pt>
                <c:pt idx="67">
                  <c:v>17</c:v>
                </c:pt>
                <c:pt idx="68">
                  <c:v>9</c:v>
                </c:pt>
                <c:pt idx="69">
                  <c:v>16</c:v>
                </c:pt>
                <c:pt idx="70">
                  <c:v>9</c:v>
                </c:pt>
                <c:pt idx="71">
                  <c:v>17</c:v>
                </c:pt>
                <c:pt idx="72">
                  <c:v>15</c:v>
                </c:pt>
                <c:pt idx="73">
                  <c:v>16</c:v>
                </c:pt>
                <c:pt idx="74">
                  <c:v>14</c:v>
                </c:pt>
                <c:pt idx="75">
                  <c:v>14</c:v>
                </c:pt>
                <c:pt idx="76">
                  <c:v>20</c:v>
                </c:pt>
                <c:pt idx="77">
                  <c:v>14</c:v>
                </c:pt>
                <c:pt idx="78">
                  <c:v>16</c:v>
                </c:pt>
                <c:pt idx="79">
                  <c:v>14</c:v>
                </c:pt>
                <c:pt idx="80">
                  <c:v>11</c:v>
                </c:pt>
                <c:pt idx="81">
                  <c:v>21</c:v>
                </c:pt>
                <c:pt idx="82">
                  <c:v>17</c:v>
                </c:pt>
                <c:pt idx="83">
                  <c:v>9</c:v>
                </c:pt>
                <c:pt idx="84">
                  <c:v>9</c:v>
                </c:pt>
                <c:pt idx="85">
                  <c:v>12</c:v>
                </c:pt>
                <c:pt idx="86">
                  <c:v>12</c:v>
                </c:pt>
                <c:pt idx="87">
                  <c:v>9</c:v>
                </c:pt>
                <c:pt idx="88">
                  <c:v>15</c:v>
                </c:pt>
                <c:pt idx="89">
                  <c:v>15</c:v>
                </c:pt>
                <c:pt idx="90">
                  <c:v>17</c:v>
                </c:pt>
                <c:pt idx="91">
                  <c:v>10</c:v>
                </c:pt>
                <c:pt idx="92">
                  <c:v>18</c:v>
                </c:pt>
                <c:pt idx="93">
                  <c:v>20</c:v>
                </c:pt>
                <c:pt idx="94">
                  <c:v>17</c:v>
                </c:pt>
                <c:pt idx="95">
                  <c:v>7</c:v>
                </c:pt>
                <c:pt idx="96">
                  <c:v>13</c:v>
                </c:pt>
                <c:pt idx="97">
                  <c:v>18</c:v>
                </c:pt>
                <c:pt idx="98">
                  <c:v>10</c:v>
                </c:pt>
                <c:pt idx="99">
                  <c:v>12</c:v>
                </c:pt>
                <c:pt idx="100">
                  <c:v>24</c:v>
                </c:pt>
                <c:pt idx="101">
                  <c:v>19</c:v>
                </c:pt>
                <c:pt idx="102">
                  <c:v>11</c:v>
                </c:pt>
                <c:pt idx="103">
                  <c:v>11</c:v>
                </c:pt>
                <c:pt idx="104">
                  <c:v>17</c:v>
                </c:pt>
                <c:pt idx="105">
                  <c:v>9</c:v>
                </c:pt>
                <c:pt idx="106">
                  <c:v>14</c:v>
                </c:pt>
                <c:pt idx="107">
                  <c:v>11</c:v>
                </c:pt>
                <c:pt idx="108">
                  <c:v>11</c:v>
                </c:pt>
                <c:pt idx="109">
                  <c:v>12</c:v>
                </c:pt>
                <c:pt idx="110">
                  <c:v>14</c:v>
                </c:pt>
                <c:pt idx="111">
                  <c:v>13</c:v>
                </c:pt>
                <c:pt idx="112">
                  <c:v>10</c:v>
                </c:pt>
                <c:pt idx="113">
                  <c:v>12</c:v>
                </c:pt>
                <c:pt idx="114">
                  <c:v>16</c:v>
                </c:pt>
                <c:pt idx="115">
                  <c:v>11</c:v>
                </c:pt>
                <c:pt idx="116">
                  <c:v>16</c:v>
                </c:pt>
                <c:pt idx="117">
                  <c:v>19</c:v>
                </c:pt>
                <c:pt idx="118">
                  <c:v>16</c:v>
                </c:pt>
                <c:pt idx="119">
                  <c:v>12</c:v>
                </c:pt>
                <c:pt idx="120">
                  <c:v>12</c:v>
                </c:pt>
                <c:pt idx="121">
                  <c:v>13</c:v>
                </c:pt>
                <c:pt idx="122">
                  <c:v>15</c:v>
                </c:pt>
                <c:pt idx="123">
                  <c:v>10</c:v>
                </c:pt>
                <c:pt idx="124">
                  <c:v>12</c:v>
                </c:pt>
                <c:pt idx="125">
                  <c:v>9</c:v>
                </c:pt>
                <c:pt idx="126">
                  <c:v>18</c:v>
                </c:pt>
                <c:pt idx="127">
                  <c:v>14</c:v>
                </c:pt>
                <c:pt idx="128">
                  <c:v>14</c:v>
                </c:pt>
                <c:pt idx="129">
                  <c:v>17</c:v>
                </c:pt>
                <c:pt idx="130">
                  <c:v>21</c:v>
                </c:pt>
                <c:pt idx="131">
                  <c:v>18</c:v>
                </c:pt>
                <c:pt idx="132">
                  <c:v>15</c:v>
                </c:pt>
                <c:pt idx="133">
                  <c:v>12</c:v>
                </c:pt>
                <c:pt idx="134">
                  <c:v>17</c:v>
                </c:pt>
                <c:pt idx="135">
                  <c:v>16</c:v>
                </c:pt>
                <c:pt idx="136">
                  <c:v>13</c:v>
                </c:pt>
                <c:pt idx="137">
                  <c:v>10</c:v>
                </c:pt>
                <c:pt idx="138">
                  <c:v>4</c:v>
                </c:pt>
                <c:pt idx="139">
                  <c:v>14</c:v>
                </c:pt>
                <c:pt idx="140">
                  <c:v>9</c:v>
                </c:pt>
                <c:pt idx="141">
                  <c:v>22</c:v>
                </c:pt>
                <c:pt idx="142">
                  <c:v>17</c:v>
                </c:pt>
                <c:pt idx="143">
                  <c:v>12</c:v>
                </c:pt>
                <c:pt idx="144">
                  <c:v>11</c:v>
                </c:pt>
                <c:pt idx="145">
                  <c:v>22</c:v>
                </c:pt>
                <c:pt idx="146">
                  <c:v>7</c:v>
                </c:pt>
                <c:pt idx="147">
                  <c:v>14</c:v>
                </c:pt>
                <c:pt idx="148">
                  <c:v>12</c:v>
                </c:pt>
                <c:pt idx="149">
                  <c:v>9</c:v>
                </c:pt>
                <c:pt idx="150">
                  <c:v>15</c:v>
                </c:pt>
                <c:pt idx="151">
                  <c:v>13</c:v>
                </c:pt>
                <c:pt idx="152">
                  <c:v>16</c:v>
                </c:pt>
                <c:pt idx="153">
                  <c:v>19</c:v>
                </c:pt>
                <c:pt idx="154">
                  <c:v>9</c:v>
                </c:pt>
                <c:pt idx="155">
                  <c:v>10</c:v>
                </c:pt>
                <c:pt idx="156">
                  <c:v>12</c:v>
                </c:pt>
                <c:pt idx="157">
                  <c:v>13</c:v>
                </c:pt>
                <c:pt idx="158">
                  <c:v>15</c:v>
                </c:pt>
                <c:pt idx="159">
                  <c:v>20</c:v>
                </c:pt>
                <c:pt idx="160">
                  <c:v>20</c:v>
                </c:pt>
                <c:pt idx="161">
                  <c:v>14</c:v>
                </c:pt>
                <c:pt idx="162">
                  <c:v>23</c:v>
                </c:pt>
                <c:pt idx="163">
                  <c:v>17</c:v>
                </c:pt>
                <c:pt idx="164">
                  <c:v>11</c:v>
                </c:pt>
                <c:pt idx="165">
                  <c:v>16</c:v>
                </c:pt>
                <c:pt idx="166">
                  <c:v>13</c:v>
                </c:pt>
                <c:pt idx="167">
                  <c:v>13</c:v>
                </c:pt>
                <c:pt idx="168">
                  <c:v>16</c:v>
                </c:pt>
                <c:pt idx="169">
                  <c:v>8</c:v>
                </c:pt>
                <c:pt idx="170">
                  <c:v>8</c:v>
                </c:pt>
                <c:pt idx="171">
                  <c:v>4</c:v>
                </c:pt>
                <c:pt idx="172">
                  <c:v>17</c:v>
                </c:pt>
                <c:pt idx="173">
                  <c:v>14</c:v>
                </c:pt>
                <c:pt idx="174">
                  <c:v>7</c:v>
                </c:pt>
                <c:pt idx="175">
                  <c:v>24</c:v>
                </c:pt>
                <c:pt idx="176">
                  <c:v>17</c:v>
                </c:pt>
                <c:pt idx="177">
                  <c:v>16</c:v>
                </c:pt>
                <c:pt idx="178">
                  <c:v>17</c:v>
                </c:pt>
                <c:pt idx="179">
                  <c:v>26</c:v>
                </c:pt>
                <c:pt idx="180">
                  <c:v>7</c:v>
                </c:pt>
                <c:pt idx="181">
                  <c:v>16</c:v>
                </c:pt>
                <c:pt idx="182">
                  <c:v>13</c:v>
                </c:pt>
                <c:pt idx="183">
                  <c:v>16</c:v>
                </c:pt>
                <c:pt idx="184">
                  <c:v>14</c:v>
                </c:pt>
                <c:pt idx="185">
                  <c:v>17</c:v>
                </c:pt>
                <c:pt idx="186">
                  <c:v>11</c:v>
                </c:pt>
                <c:pt idx="187">
                  <c:v>7</c:v>
                </c:pt>
                <c:pt idx="188">
                  <c:v>10</c:v>
                </c:pt>
                <c:pt idx="189">
                  <c:v>14</c:v>
                </c:pt>
                <c:pt idx="190">
                  <c:v>14</c:v>
                </c:pt>
                <c:pt idx="191">
                  <c:v>19</c:v>
                </c:pt>
                <c:pt idx="192">
                  <c:v>5</c:v>
                </c:pt>
                <c:pt idx="193">
                  <c:v>8</c:v>
                </c:pt>
                <c:pt idx="194">
                  <c:v>12</c:v>
                </c:pt>
                <c:pt idx="195">
                  <c:v>16</c:v>
                </c:pt>
                <c:pt idx="196">
                  <c:v>14</c:v>
                </c:pt>
                <c:pt idx="197">
                  <c:v>13</c:v>
                </c:pt>
                <c:pt idx="198">
                  <c:v>18</c:v>
                </c:pt>
                <c:pt idx="199">
                  <c:v>13</c:v>
                </c:pt>
                <c:pt idx="200">
                  <c:v>24</c:v>
                </c:pt>
                <c:pt idx="201">
                  <c:v>6</c:v>
                </c:pt>
                <c:pt idx="202">
                  <c:v>11</c:v>
                </c:pt>
                <c:pt idx="203">
                  <c:v>10</c:v>
                </c:pt>
                <c:pt idx="204">
                  <c:v>4</c:v>
                </c:pt>
                <c:pt idx="205">
                  <c:v>9</c:v>
                </c:pt>
                <c:pt idx="206">
                  <c:v>10</c:v>
                </c:pt>
                <c:pt idx="207">
                  <c:v>14</c:v>
                </c:pt>
                <c:pt idx="208">
                  <c:v>7</c:v>
                </c:pt>
                <c:pt idx="209">
                  <c:v>18</c:v>
                </c:pt>
                <c:pt idx="210">
                  <c:v>22</c:v>
                </c:pt>
                <c:pt idx="211">
                  <c:v>26</c:v>
                </c:pt>
                <c:pt idx="212">
                  <c:v>19</c:v>
                </c:pt>
                <c:pt idx="213">
                  <c:v>14</c:v>
                </c:pt>
                <c:pt idx="214">
                  <c:v>7</c:v>
                </c:pt>
                <c:pt idx="215">
                  <c:v>19</c:v>
                </c:pt>
                <c:pt idx="216">
                  <c:v>12</c:v>
                </c:pt>
                <c:pt idx="217">
                  <c:v>19</c:v>
                </c:pt>
                <c:pt idx="218">
                  <c:v>32</c:v>
                </c:pt>
                <c:pt idx="219">
                  <c:v>8</c:v>
                </c:pt>
                <c:pt idx="220">
                  <c:v>12</c:v>
                </c:pt>
                <c:pt idx="221">
                  <c:v>18</c:v>
                </c:pt>
                <c:pt idx="222">
                  <c:v>18</c:v>
                </c:pt>
                <c:pt idx="223">
                  <c:v>26</c:v>
                </c:pt>
                <c:pt idx="224">
                  <c:v>13</c:v>
                </c:pt>
                <c:pt idx="225">
                  <c:v>9</c:v>
                </c:pt>
                <c:pt idx="226">
                  <c:v>18</c:v>
                </c:pt>
                <c:pt idx="227">
                  <c:v>15</c:v>
                </c:pt>
                <c:pt idx="228">
                  <c:v>17</c:v>
                </c:pt>
                <c:pt idx="229">
                  <c:v>14</c:v>
                </c:pt>
                <c:pt idx="230">
                  <c:v>8</c:v>
                </c:pt>
                <c:pt idx="231">
                  <c:v>11</c:v>
                </c:pt>
                <c:pt idx="232">
                  <c:v>27</c:v>
                </c:pt>
                <c:pt idx="233">
                  <c:v>14</c:v>
                </c:pt>
                <c:pt idx="234">
                  <c:v>7</c:v>
                </c:pt>
                <c:pt idx="235">
                  <c:v>11</c:v>
                </c:pt>
                <c:pt idx="236">
                  <c:v>18</c:v>
                </c:pt>
                <c:pt idx="237">
                  <c:v>13</c:v>
                </c:pt>
                <c:pt idx="238">
                  <c:v>9</c:v>
                </c:pt>
                <c:pt idx="239">
                  <c:v>24</c:v>
                </c:pt>
                <c:pt idx="240">
                  <c:v>24</c:v>
                </c:pt>
                <c:pt idx="241">
                  <c:v>18</c:v>
                </c:pt>
                <c:pt idx="242">
                  <c:v>15</c:v>
                </c:pt>
                <c:pt idx="243">
                  <c:v>27</c:v>
                </c:pt>
                <c:pt idx="244">
                  <c:v>16</c:v>
                </c:pt>
                <c:pt idx="245">
                  <c:v>13</c:v>
                </c:pt>
                <c:pt idx="246">
                  <c:v>16</c:v>
                </c:pt>
                <c:pt idx="247">
                  <c:v>19</c:v>
                </c:pt>
                <c:pt idx="248">
                  <c:v>27</c:v>
                </c:pt>
                <c:pt idx="249">
                  <c:v>12</c:v>
                </c:pt>
                <c:pt idx="250">
                  <c:v>16</c:v>
                </c:pt>
                <c:pt idx="251">
                  <c:v>12</c:v>
                </c:pt>
                <c:pt idx="252">
                  <c:v>13</c:v>
                </c:pt>
                <c:pt idx="253">
                  <c:v>21</c:v>
                </c:pt>
                <c:pt idx="254">
                  <c:v>16</c:v>
                </c:pt>
                <c:pt idx="255">
                  <c:v>20</c:v>
                </c:pt>
                <c:pt idx="256">
                  <c:v>15</c:v>
                </c:pt>
                <c:pt idx="257">
                  <c:v>21</c:v>
                </c:pt>
                <c:pt idx="258">
                  <c:v>20</c:v>
                </c:pt>
                <c:pt idx="259">
                  <c:v>19</c:v>
                </c:pt>
                <c:pt idx="260">
                  <c:v>16</c:v>
                </c:pt>
                <c:pt idx="261">
                  <c:v>13</c:v>
                </c:pt>
                <c:pt idx="262">
                  <c:v>16</c:v>
                </c:pt>
                <c:pt idx="263">
                  <c:v>10</c:v>
                </c:pt>
                <c:pt idx="264">
                  <c:v>12</c:v>
                </c:pt>
                <c:pt idx="265">
                  <c:v>23</c:v>
                </c:pt>
                <c:pt idx="266">
                  <c:v>19</c:v>
                </c:pt>
                <c:pt idx="267">
                  <c:v>14</c:v>
                </c:pt>
                <c:pt idx="268">
                  <c:v>16</c:v>
                </c:pt>
                <c:pt idx="269">
                  <c:v>24</c:v>
                </c:pt>
                <c:pt idx="270">
                  <c:v>13</c:v>
                </c:pt>
                <c:pt idx="271">
                  <c:v>21</c:v>
                </c:pt>
                <c:pt idx="272">
                  <c:v>15</c:v>
                </c:pt>
                <c:pt idx="273">
                  <c:v>26</c:v>
                </c:pt>
                <c:pt idx="274">
                  <c:v>16</c:v>
                </c:pt>
                <c:pt idx="275">
                  <c:v>11</c:v>
                </c:pt>
                <c:pt idx="276">
                  <c:v>10</c:v>
                </c:pt>
                <c:pt idx="277">
                  <c:v>22</c:v>
                </c:pt>
                <c:pt idx="278">
                  <c:v>16</c:v>
                </c:pt>
                <c:pt idx="279">
                  <c:v>21</c:v>
                </c:pt>
                <c:pt idx="280">
                  <c:v>15</c:v>
                </c:pt>
                <c:pt idx="281">
                  <c:v>13</c:v>
                </c:pt>
                <c:pt idx="282">
                  <c:v>12</c:v>
                </c:pt>
                <c:pt idx="283">
                  <c:v>23</c:v>
                </c:pt>
                <c:pt idx="284">
                  <c:v>11</c:v>
                </c:pt>
                <c:pt idx="285">
                  <c:v>16</c:v>
                </c:pt>
                <c:pt idx="286">
                  <c:v>23</c:v>
                </c:pt>
                <c:pt idx="287">
                  <c:v>26</c:v>
                </c:pt>
                <c:pt idx="288">
                  <c:v>15</c:v>
                </c:pt>
                <c:pt idx="289">
                  <c:v>20</c:v>
                </c:pt>
                <c:pt idx="290">
                  <c:v>33</c:v>
                </c:pt>
                <c:pt idx="291">
                  <c:v>12</c:v>
                </c:pt>
                <c:pt idx="292">
                  <c:v>17</c:v>
                </c:pt>
                <c:pt idx="293">
                  <c:v>8</c:v>
                </c:pt>
                <c:pt idx="294">
                  <c:v>31</c:v>
                </c:pt>
                <c:pt idx="295">
                  <c:v>24</c:v>
                </c:pt>
                <c:pt idx="296">
                  <c:v>15</c:v>
                </c:pt>
                <c:pt idx="297">
                  <c:v>16</c:v>
                </c:pt>
                <c:pt idx="298">
                  <c:v>21</c:v>
                </c:pt>
                <c:pt idx="299">
                  <c:v>22</c:v>
                </c:pt>
                <c:pt idx="300">
                  <c:v>17</c:v>
                </c:pt>
                <c:pt idx="301">
                  <c:v>12</c:v>
                </c:pt>
                <c:pt idx="302">
                  <c:v>26</c:v>
                </c:pt>
                <c:pt idx="303">
                  <c:v>29</c:v>
                </c:pt>
                <c:pt idx="304">
                  <c:v>20</c:v>
                </c:pt>
                <c:pt idx="305">
                  <c:v>16</c:v>
                </c:pt>
                <c:pt idx="306">
                  <c:v>29</c:v>
                </c:pt>
                <c:pt idx="307">
                  <c:v>32</c:v>
                </c:pt>
                <c:pt idx="308">
                  <c:v>19</c:v>
                </c:pt>
                <c:pt idx="309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B2-4707-BE39-D00BB84D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711824"/>
        <c:axId val="264709472"/>
      </c:scatterChart>
      <c:valAx>
        <c:axId val="26471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Ladder Position</a:t>
                </a:r>
              </a:p>
            </c:rich>
          </c:tx>
          <c:layout>
            <c:manualLayout>
              <c:xMode val="edge"/>
              <c:yMode val="edge"/>
              <c:x val="0.46648046352696515"/>
              <c:y val="0.94885745375408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09472"/>
        <c:crosses val="autoZero"/>
        <c:crossBetween val="midCat"/>
      </c:valAx>
      <c:valAx>
        <c:axId val="26470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Upsets Tipped Correctly</a:t>
                </a:r>
              </a:p>
            </c:rich>
          </c:tx>
          <c:layout>
            <c:manualLayout>
              <c:xMode val="edge"/>
              <c:yMode val="edge"/>
              <c:x val="7.6815764905697123E-3"/>
              <c:y val="0.38193688792165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11824"/>
        <c:crosses val="autoZero"/>
        <c:crossBetween val="midCat"/>
      </c:valAx>
      <c:spPr>
        <a:gradFill rotWithShape="0">
          <a:gsLst>
            <a:gs pos="0">
              <a:srgbClr val="FFEBFA"/>
            </a:gs>
            <a:gs pos="30000">
              <a:srgbClr val="C4D6EB"/>
            </a:gs>
            <a:gs pos="60001">
              <a:srgbClr val="85C2FF"/>
            </a:gs>
            <a:gs pos="100000">
              <a:srgbClr val="5E9E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AE3B7"/>
        </a:gs>
        <a:gs pos="9000">
          <a:srgbClr val="A28949"/>
        </a:gs>
        <a:gs pos="15500">
          <a:srgbClr val="835E17"/>
        </a:gs>
        <a:gs pos="16499">
          <a:srgbClr val="BD922A"/>
        </a:gs>
        <a:gs pos="18500">
          <a:srgbClr val="FBE4AE"/>
        </a:gs>
        <a:gs pos="39500">
          <a:srgbClr val="BD922A"/>
        </a:gs>
        <a:gs pos="43500">
          <a:srgbClr val="BD922A"/>
        </a:gs>
        <a:gs pos="50000">
          <a:srgbClr val="FBE4AE"/>
        </a:gs>
        <a:gs pos="56500">
          <a:srgbClr val="BD922A"/>
        </a:gs>
        <a:gs pos="60501">
          <a:srgbClr val="BD922A"/>
        </a:gs>
        <a:gs pos="81500">
          <a:srgbClr val="FBE4AE"/>
        </a:gs>
        <a:gs pos="83501">
          <a:srgbClr val="BD922A"/>
        </a:gs>
        <a:gs pos="84500">
          <a:srgbClr val="835E17"/>
        </a:gs>
        <a:gs pos="91000">
          <a:srgbClr val="A28949"/>
        </a:gs>
        <a:gs pos="100000">
          <a:srgbClr val="FAE3B7"/>
        </a:gs>
      </a:gsLst>
      <a:lin ang="54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100"/>
      <c:rotY val="21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3092037228541885E-2"/>
          <c:y val="1.5254237288135601E-2"/>
          <c:w val="0.86349534643226478"/>
          <c:h val="0.87457627118644066"/>
        </c:manualLayout>
      </c:layout>
      <c:area3DChart>
        <c:grouping val="standard"/>
        <c:varyColors val="0"/>
        <c:ser>
          <c:idx val="0"/>
          <c:order val="0"/>
          <c:tx>
            <c:strRef>
              <c:f>'Supporters backed own team'!$B$5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team'!$A$6:$A$24</c:f>
              <c:numCache>
                <c:formatCode>General</c:formatCode>
                <c:ptCount val="19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</c:numCache>
            </c:numRef>
          </c:cat>
          <c:val>
            <c:numRef>
              <c:f>'Supporters backed own team'!$B$6:$B$24</c:f>
              <c:numCache>
                <c:formatCode>General</c:formatCode>
                <c:ptCount val="19"/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9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D-44BF-923F-13E2E85F10C4}"/>
            </c:ext>
          </c:extLst>
        </c:ser>
        <c:ser>
          <c:idx val="1"/>
          <c:order val="1"/>
          <c:tx>
            <c:strRef>
              <c:f>'Supporters backed own team'!$C$5</c:f>
              <c:strCache>
                <c:ptCount val="1"/>
                <c:pt idx="0">
                  <c:v>Brisbane Lions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team'!$A$6:$A$24</c:f>
              <c:numCache>
                <c:formatCode>General</c:formatCode>
                <c:ptCount val="19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</c:numCache>
            </c:numRef>
          </c:cat>
          <c:val>
            <c:numRef>
              <c:f>'Supporters backed own team'!$C$6:$C$24</c:f>
              <c:numCache>
                <c:formatCode>General</c:formatCode>
                <c:ptCount val="19"/>
                <c:pt idx="2">
                  <c:v>2</c:v>
                </c:pt>
                <c:pt idx="3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D-44BF-923F-13E2E85F10C4}"/>
            </c:ext>
          </c:extLst>
        </c:ser>
        <c:ser>
          <c:idx val="2"/>
          <c:order val="2"/>
          <c:tx>
            <c:strRef>
              <c:f>'Supporters backed own team'!$D$5</c:f>
              <c:strCache>
                <c:ptCount val="1"/>
                <c:pt idx="0">
                  <c:v>Carlton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team'!$A$6:$A$24</c:f>
              <c:numCache>
                <c:formatCode>General</c:formatCode>
                <c:ptCount val="19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</c:numCache>
            </c:numRef>
          </c:cat>
          <c:val>
            <c:numRef>
              <c:f>'Supporters backed own team'!$D$6:$D$24</c:f>
              <c:numCache>
                <c:formatCode>General</c:formatCode>
                <c:ptCount val="19"/>
                <c:pt idx="1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5">
                  <c:v>1</c:v>
                </c:pt>
                <c:pt idx="17">
                  <c:v>5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D-44BF-923F-13E2E85F10C4}"/>
            </c:ext>
          </c:extLst>
        </c:ser>
        <c:ser>
          <c:idx val="3"/>
          <c:order val="3"/>
          <c:tx>
            <c:strRef>
              <c:f>'Supporters backed own team'!$F$5</c:f>
              <c:strCache>
                <c:ptCount val="1"/>
                <c:pt idx="0">
                  <c:v>Essendon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team'!$E$6:$E$24</c:f>
              <c:numCache>
                <c:formatCode>General</c:formatCode>
                <c:ptCount val="19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10">
                  <c:v>2</c:v>
                </c:pt>
                <c:pt idx="15">
                  <c:v>1</c:v>
                </c:pt>
                <c:pt idx="16">
                  <c:v>1</c:v>
                </c:pt>
              </c:numCache>
            </c:numRef>
          </c:cat>
          <c:val>
            <c:numRef>
              <c:f>'Supporters backed own team'!$F$6:$F$24</c:f>
              <c:numCache>
                <c:formatCode>General</c:formatCode>
                <c:ptCount val="19"/>
                <c:pt idx="0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2">
                  <c:v>3</c:v>
                </c:pt>
                <c:pt idx="13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1D-44BF-923F-13E2E85F10C4}"/>
            </c:ext>
          </c:extLst>
        </c:ser>
        <c:ser>
          <c:idx val="4"/>
          <c:order val="4"/>
          <c:tx>
            <c:strRef>
              <c:f>'Supporters backed own team'!$G$5</c:f>
              <c:strCache>
                <c:ptCount val="1"/>
                <c:pt idx="0">
                  <c:v>Geelong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team'!$E$6:$E$24</c:f>
              <c:numCache>
                <c:formatCode>General</c:formatCode>
                <c:ptCount val="19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10">
                  <c:v>2</c:v>
                </c:pt>
                <c:pt idx="15">
                  <c:v>1</c:v>
                </c:pt>
                <c:pt idx="16">
                  <c:v>1</c:v>
                </c:pt>
              </c:numCache>
            </c:numRef>
          </c:cat>
          <c:val>
            <c:numRef>
              <c:f>'Supporters backed own team'!$G$6:$G$24</c:f>
              <c:numCache>
                <c:formatCode>General</c:formatCode>
                <c:ptCount val="19"/>
                <c:pt idx="0">
                  <c:v>13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9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1D-44BF-923F-13E2E85F10C4}"/>
            </c:ext>
          </c:extLst>
        </c:ser>
        <c:ser>
          <c:idx val="5"/>
          <c:order val="5"/>
          <c:tx>
            <c:strRef>
              <c:f>'OK_Supporters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'OK_Supporters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1D-44BF-923F-13E2E85F10C4}"/>
            </c:ext>
          </c:extLst>
        </c:ser>
        <c:ser>
          <c:idx val="6"/>
          <c:order val="6"/>
          <c:tx>
            <c:strRef>
              <c:f>'Supporters backed own team'!$L$5</c:f>
              <c:strCache>
                <c:ptCount val="1"/>
                <c:pt idx="0">
                  <c:v>North Melbourne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team'!$L$6:$L$24</c:f>
              <c:numCache>
                <c:formatCode>General</c:formatCode>
                <c:ptCount val="19"/>
                <c:pt idx="0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1D-44BF-923F-13E2E85F10C4}"/>
            </c:ext>
          </c:extLst>
        </c:ser>
        <c:ser>
          <c:idx val="7"/>
          <c:order val="7"/>
          <c:tx>
            <c:strRef>
              <c:f>'Supporters backed own team'!$M$5</c:f>
              <c:strCache>
                <c:ptCount val="1"/>
                <c:pt idx="0">
                  <c:v>Port Adelaide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team'!$M$6:$M$24</c:f>
              <c:numCache>
                <c:formatCode>General</c:formatCode>
                <c:ptCount val="19"/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1D-44BF-923F-13E2E85F10C4}"/>
            </c:ext>
          </c:extLst>
        </c:ser>
        <c:ser>
          <c:idx val="8"/>
          <c:order val="8"/>
          <c:tx>
            <c:strRef>
              <c:f>'Supporters backed own team'!$N$5</c:f>
              <c:strCache>
                <c:ptCount val="1"/>
                <c:pt idx="0">
                  <c:v>Richmond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team'!$N$6:$N$24</c:f>
              <c:numCache>
                <c:formatCode>General</c:formatCode>
                <c:ptCount val="19"/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1D-44BF-923F-13E2E85F10C4}"/>
            </c:ext>
          </c:extLst>
        </c:ser>
        <c:ser>
          <c:idx val="9"/>
          <c:order val="9"/>
          <c:tx>
            <c:strRef>
              <c:f>'Supporters backed own team'!$P$5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team'!$P$6:$P$24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6">
                  <c:v>1</c:v>
                </c:pt>
                <c:pt idx="9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1D-44BF-923F-13E2E85F10C4}"/>
            </c:ext>
          </c:extLst>
        </c:ser>
        <c:ser>
          <c:idx val="10"/>
          <c:order val="10"/>
          <c:tx>
            <c:strRef>
              <c:f>'Supporters backed own team'!$Q$5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team'!$Q$6:$Q$24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1D-44BF-923F-13E2E85F10C4}"/>
            </c:ext>
          </c:extLst>
        </c:ser>
        <c:ser>
          <c:idx val="11"/>
          <c:order val="11"/>
          <c:tx>
            <c:strRef>
              <c:f>'Supporters backed own team'!$R$5</c:f>
              <c:strCache>
                <c:ptCount val="1"/>
                <c:pt idx="0">
                  <c:v>Western Bulldogs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team'!$R$6:$R$24</c:f>
              <c:numCache>
                <c:formatCode>General</c:formatCode>
                <c:ptCount val="19"/>
                <c:pt idx="1">
                  <c:v>1</c:v>
                </c:pt>
                <c:pt idx="2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3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1D-44BF-923F-13E2E85F10C4}"/>
            </c:ext>
          </c:extLst>
        </c:ser>
        <c:ser>
          <c:idx val="12"/>
          <c:order val="12"/>
          <c:tx>
            <c:strRef>
              <c:f>'Supporters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1D-44BF-923F-13E2E85F10C4}"/>
            </c:ext>
          </c:extLst>
        </c:ser>
        <c:ser>
          <c:idx val="13"/>
          <c:order val="13"/>
          <c:tx>
            <c:strRef>
              <c:f>'Supporters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team'!$H$6:$H$24</c:f>
              <c:numCache>
                <c:formatCode>General</c:formatCode>
                <c:ptCount val="19"/>
                <c:pt idx="17">
                  <c:v>1</c:v>
                </c:pt>
              </c:numCache>
            </c:numRef>
          </c:cat>
          <c:val>
            <c:numRef>
              <c:f>'Supporters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1D-44BF-923F-13E2E85F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919864"/>
        <c:axId val="463919080"/>
        <c:axId val="464683904"/>
      </c:area3DChart>
      <c:catAx>
        <c:axId val="46391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0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63919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864"/>
        <c:crosses val="autoZero"/>
        <c:crossBetween val="midCat"/>
      </c:valAx>
      <c:serAx>
        <c:axId val="4646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080"/>
        <c:crosses val="autoZero"/>
        <c:tickLblSkip val="3"/>
        <c:tickMarkSkip val="1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023784901758008E-3"/>
          <c:y val="0.95762711864406824"/>
          <c:w val="0.99276111685625601"/>
          <c:h val="3.72881355932203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pageSetup paperSize="8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5" workbookViewId="0"/>
  </sheetViews>
  <pageMargins left="0.75" right="0.75" top="1" bottom="1" header="0.5" footer="0.5"/>
  <pageSetup paperSize="8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4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0.16177</cdr:x>
      <cdr:y>0.10005</cdr:y>
    </cdr:from>
    <cdr:to>
      <cdr:x>0.27652</cdr:x>
      <cdr:y>0.1368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3487" y="875824"/>
          <a:ext cx="1562981" cy="321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45720" tIns="50292" rIns="45720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1700" b="1" i="0" u="none" strike="noStrike" baseline="0">
              <a:solidFill>
                <a:srgbClr val="FF0000"/>
              </a:solidFill>
              <a:latin typeface="Comic Sans MS"/>
            </a:rPr>
            <a:t>Most Deluded</a:t>
          </a:r>
        </a:p>
      </cdr:txBody>
    </cdr:sp>
  </cdr:relSizeAnchor>
  <cdr:relSizeAnchor xmlns:cdr="http://schemas.openxmlformats.org/drawingml/2006/chartDrawing">
    <cdr:from>
      <cdr:x>0.74025</cdr:x>
      <cdr:y>0.107</cdr:y>
    </cdr:from>
    <cdr:to>
      <cdr:x>0.9065</cdr:x>
      <cdr:y>0.148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6862" y="936622"/>
          <a:ext cx="2267617" cy="358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45720" tIns="50292" rIns="45720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1700" b="1" i="0" u="none" strike="noStrike" baseline="0">
              <a:solidFill>
                <a:srgbClr val="FF0000"/>
              </a:solidFill>
              <a:latin typeface="Comic Sans MS"/>
            </a:rPr>
            <a:t>Least Deluded</a:t>
          </a:r>
        </a:p>
      </cdr:txBody>
    </cdr:sp>
  </cdr:relSizeAnchor>
  <cdr:relSizeAnchor xmlns:cdr="http://schemas.openxmlformats.org/drawingml/2006/chartDrawing">
    <cdr:from>
      <cdr:x>0.055</cdr:x>
      <cdr:y>0.1265</cdr:y>
    </cdr:from>
    <cdr:to>
      <cdr:x>0.15075</cdr:x>
      <cdr:y>0.127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0189" y="1107315"/>
          <a:ext cx="1306011" cy="43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0.8925</cdr:x>
      <cdr:y>0.1265</cdr:y>
    </cdr:from>
    <cdr:to>
      <cdr:x>0.979</cdr:x>
      <cdr:y>0.1265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173522" y="1107315"/>
          <a:ext cx="117984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627100" cy="8750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2</xdr:row>
      <xdr:rowOff>85725</xdr:rowOff>
    </xdr:from>
    <xdr:to>
      <xdr:col>2</xdr:col>
      <xdr:colOff>1714500</xdr:colOff>
      <xdr:row>18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0725" y="1152525"/>
          <a:ext cx="2600325" cy="26003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0.10589</cdr:x>
      <cdr:y>0.31726</cdr:y>
    </cdr:from>
    <cdr:to>
      <cdr:x>0.19572</cdr:x>
      <cdr:y>0.41369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2895" y="2775409"/>
          <a:ext cx="1224105" cy="84357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600">
              <a:solidFill>
                <a:schemeClr val="tx2"/>
              </a:solidFill>
            </a:rPr>
            <a:t>Our winner Mark tipped 21 upsets</a:t>
          </a:r>
          <a:r>
            <a:rPr lang="en-AU" sz="1600" baseline="0">
              <a:solidFill>
                <a:schemeClr val="tx2"/>
              </a:solidFill>
            </a:rPr>
            <a:t> for the year</a:t>
          </a:r>
          <a:endParaRPr lang="en-AU" sz="1600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0.0625</cdr:x>
      <cdr:y>0.36548</cdr:y>
    </cdr:from>
    <cdr:to>
      <cdr:x>0.10589</cdr:x>
      <cdr:y>0.56191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F1BFAD20-ECE3-4439-8638-6F94F4C160BE}"/>
            </a:ext>
          </a:extLst>
        </cdr:cNvPr>
        <cdr:cNvCxnSpPr>
          <a:stCxn xmlns:a="http://schemas.openxmlformats.org/drawingml/2006/main" id="2" idx="1"/>
        </cdr:cNvCxnSpPr>
      </cdr:nvCxnSpPr>
      <cdr:spPr bwMode="auto">
        <a:xfrm xmlns:a="http://schemas.openxmlformats.org/drawingml/2006/main" flipH="1">
          <a:off x="851647" y="3197197"/>
          <a:ext cx="591248" cy="171845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18373" cy="56236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zoomScale="130" zoomScaleNormal="130" workbookViewId="0">
      <selection activeCell="E14" sqref="E13:E14"/>
    </sheetView>
  </sheetViews>
  <sheetFormatPr defaultRowHeight="12.5" x14ac:dyDescent="0.25"/>
  <cols>
    <col min="1" max="1" width="10.453125" customWidth="1"/>
    <col min="2" max="2" width="13.54296875" customWidth="1"/>
    <col min="3" max="3" width="14.81640625" customWidth="1"/>
  </cols>
  <sheetData>
    <row r="1" spans="1:4" ht="13" thickBot="1" x14ac:dyDescent="0.3"/>
    <row r="2" spans="1:4" ht="25" x14ac:dyDescent="0.7">
      <c r="A2" s="271" t="s">
        <v>297</v>
      </c>
      <c r="B2" s="272"/>
      <c r="C2" s="272"/>
      <c r="D2" s="273"/>
    </row>
    <row r="3" spans="1:4" ht="33" x14ac:dyDescent="0.5">
      <c r="A3" s="11" t="s">
        <v>44</v>
      </c>
      <c r="B3" s="13" t="s">
        <v>45</v>
      </c>
      <c r="C3" s="26" t="s">
        <v>21</v>
      </c>
      <c r="D3" s="27" t="s">
        <v>22</v>
      </c>
    </row>
    <row r="4" spans="1:4" ht="15.5" x14ac:dyDescent="0.45">
      <c r="A4" s="51">
        <v>1</v>
      </c>
      <c r="B4" s="52" t="s">
        <v>479</v>
      </c>
      <c r="C4" s="53" t="s">
        <v>480</v>
      </c>
      <c r="D4" s="54">
        <v>132</v>
      </c>
    </row>
    <row r="5" spans="1:4" ht="15.5" x14ac:dyDescent="0.45">
      <c r="A5" s="38">
        <v>1</v>
      </c>
      <c r="B5" s="14" t="s">
        <v>124</v>
      </c>
      <c r="C5" s="28" t="s">
        <v>200</v>
      </c>
      <c r="D5" s="39">
        <v>115</v>
      </c>
    </row>
    <row r="6" spans="1:4" ht="15.5" x14ac:dyDescent="0.45">
      <c r="A6" s="51">
        <v>2</v>
      </c>
      <c r="B6" s="52" t="s">
        <v>479</v>
      </c>
      <c r="C6" s="53" t="s">
        <v>480</v>
      </c>
      <c r="D6" s="54">
        <v>132</v>
      </c>
    </row>
    <row r="7" spans="1:4" ht="15.5" x14ac:dyDescent="0.45">
      <c r="A7" s="38">
        <v>3</v>
      </c>
      <c r="B7" s="14" t="s">
        <v>481</v>
      </c>
      <c r="C7" s="28" t="s">
        <v>215</v>
      </c>
      <c r="D7" s="39">
        <v>253</v>
      </c>
    </row>
    <row r="8" spans="1:4" ht="15.5" x14ac:dyDescent="0.45">
      <c r="A8" s="51">
        <v>4</v>
      </c>
      <c r="B8" s="52" t="s">
        <v>481</v>
      </c>
      <c r="C8" s="53" t="s">
        <v>215</v>
      </c>
      <c r="D8" s="54">
        <v>253</v>
      </c>
    </row>
    <row r="9" spans="1:4" ht="15.5" x14ac:dyDescent="0.45">
      <c r="A9" s="38">
        <v>5</v>
      </c>
      <c r="B9" s="14" t="s">
        <v>481</v>
      </c>
      <c r="C9" s="28" t="s">
        <v>215</v>
      </c>
      <c r="D9" s="39">
        <v>253</v>
      </c>
    </row>
    <row r="10" spans="1:4" ht="15.5" x14ac:dyDescent="0.45">
      <c r="A10" s="51">
        <v>6</v>
      </c>
      <c r="B10" s="52" t="s">
        <v>320</v>
      </c>
      <c r="C10" s="53" t="s">
        <v>403</v>
      </c>
      <c r="D10" s="54">
        <v>7</v>
      </c>
    </row>
    <row r="11" spans="1:4" ht="15.5" x14ac:dyDescent="0.45">
      <c r="A11" s="38">
        <v>7</v>
      </c>
      <c r="B11" s="14" t="s">
        <v>320</v>
      </c>
      <c r="C11" s="28" t="s">
        <v>403</v>
      </c>
      <c r="D11" s="39">
        <v>7</v>
      </c>
    </row>
    <row r="12" spans="1:4" ht="15.5" x14ac:dyDescent="0.45">
      <c r="A12" s="51">
        <v>8</v>
      </c>
      <c r="B12" s="52" t="s">
        <v>320</v>
      </c>
      <c r="C12" s="53" t="s">
        <v>403</v>
      </c>
      <c r="D12" s="54">
        <v>7</v>
      </c>
    </row>
    <row r="13" spans="1:4" ht="15.5" x14ac:dyDescent="0.45">
      <c r="A13" s="38">
        <v>9</v>
      </c>
      <c r="B13" s="14" t="s">
        <v>320</v>
      </c>
      <c r="C13" s="28" t="s">
        <v>403</v>
      </c>
      <c r="D13" s="39">
        <v>7</v>
      </c>
    </row>
    <row r="14" spans="1:4" ht="15.5" x14ac:dyDescent="0.45">
      <c r="A14" s="51">
        <v>10</v>
      </c>
      <c r="B14" s="52" t="s">
        <v>320</v>
      </c>
      <c r="C14" s="53" t="s">
        <v>403</v>
      </c>
      <c r="D14" s="54">
        <v>7</v>
      </c>
    </row>
    <row r="15" spans="1:4" ht="15.5" x14ac:dyDescent="0.45">
      <c r="A15" s="38">
        <v>11</v>
      </c>
      <c r="B15" s="14" t="s">
        <v>320</v>
      </c>
      <c r="C15" s="28" t="s">
        <v>403</v>
      </c>
      <c r="D15" s="39">
        <v>7</v>
      </c>
    </row>
    <row r="16" spans="1:4" ht="15.5" x14ac:dyDescent="0.45">
      <c r="A16" s="51">
        <v>12</v>
      </c>
      <c r="B16" s="52" t="s">
        <v>320</v>
      </c>
      <c r="C16" s="53" t="s">
        <v>403</v>
      </c>
      <c r="D16" s="54">
        <v>7</v>
      </c>
    </row>
    <row r="17" spans="1:4" ht="15.5" x14ac:dyDescent="0.45">
      <c r="A17" s="38">
        <v>13</v>
      </c>
      <c r="B17" s="14" t="s">
        <v>320</v>
      </c>
      <c r="C17" s="28" t="s">
        <v>403</v>
      </c>
      <c r="D17" s="39">
        <v>7</v>
      </c>
    </row>
    <row r="18" spans="1:4" ht="15.5" x14ac:dyDescent="0.45">
      <c r="A18" s="51">
        <v>14</v>
      </c>
      <c r="B18" s="52" t="s">
        <v>320</v>
      </c>
      <c r="C18" s="53" t="s">
        <v>403</v>
      </c>
      <c r="D18" s="54">
        <v>7</v>
      </c>
    </row>
    <row r="19" spans="1:4" ht="15.5" x14ac:dyDescent="0.45">
      <c r="A19" s="38">
        <v>15</v>
      </c>
      <c r="B19" s="14" t="s">
        <v>320</v>
      </c>
      <c r="C19" s="28" t="s">
        <v>403</v>
      </c>
      <c r="D19" s="39">
        <v>7</v>
      </c>
    </row>
    <row r="20" spans="1:4" s="201" customFormat="1" ht="15.5" x14ac:dyDescent="0.45">
      <c r="A20" s="51">
        <v>16</v>
      </c>
      <c r="B20" s="52" t="s">
        <v>320</v>
      </c>
      <c r="C20" s="53" t="s">
        <v>403</v>
      </c>
      <c r="D20" s="54">
        <v>7</v>
      </c>
    </row>
    <row r="21" spans="1:4" s="201" customFormat="1" ht="15.5" x14ac:dyDescent="0.45">
      <c r="A21" s="51">
        <v>17</v>
      </c>
      <c r="B21" s="52" t="s">
        <v>320</v>
      </c>
      <c r="C21" s="53" t="s">
        <v>403</v>
      </c>
      <c r="D21" s="54">
        <v>7</v>
      </c>
    </row>
    <row r="22" spans="1:4" ht="15.5" x14ac:dyDescent="0.45">
      <c r="A22" s="38">
        <v>17</v>
      </c>
      <c r="B22" s="14" t="s">
        <v>161</v>
      </c>
      <c r="C22" s="28" t="s">
        <v>113</v>
      </c>
      <c r="D22" s="39">
        <v>7</v>
      </c>
    </row>
    <row r="23" spans="1:4" ht="15.5" x14ac:dyDescent="0.45">
      <c r="A23" s="51">
        <v>18</v>
      </c>
      <c r="B23" s="52" t="s">
        <v>320</v>
      </c>
      <c r="C23" s="53" t="s">
        <v>403</v>
      </c>
      <c r="D23" s="54">
        <v>7</v>
      </c>
    </row>
    <row r="24" spans="1:4" s="201" customFormat="1" ht="15.5" x14ac:dyDescent="0.45">
      <c r="A24" s="38">
        <v>19</v>
      </c>
      <c r="B24" s="14" t="s">
        <v>121</v>
      </c>
      <c r="C24" s="28" t="s">
        <v>305</v>
      </c>
      <c r="D24" s="39">
        <v>15</v>
      </c>
    </row>
    <row r="25" spans="1:4" s="201" customFormat="1" ht="15.5" x14ac:dyDescent="0.45">
      <c r="A25" s="51">
        <v>20</v>
      </c>
      <c r="B25" s="52" t="s">
        <v>104</v>
      </c>
      <c r="C25" s="53" t="s">
        <v>246</v>
      </c>
      <c r="D25" s="54">
        <v>2</v>
      </c>
    </row>
    <row r="26" spans="1:4" s="201" customFormat="1" ht="15.5" x14ac:dyDescent="0.45">
      <c r="A26" s="38">
        <v>20</v>
      </c>
      <c r="B26" s="14" t="s">
        <v>121</v>
      </c>
      <c r="C26" s="28" t="s">
        <v>305</v>
      </c>
      <c r="D26" s="39">
        <v>15</v>
      </c>
    </row>
    <row r="27" spans="1:4" s="201" customFormat="1" ht="15.5" x14ac:dyDescent="0.45">
      <c r="A27" s="51">
        <v>21</v>
      </c>
      <c r="B27" s="52" t="s">
        <v>180</v>
      </c>
      <c r="C27" s="53" t="s">
        <v>474</v>
      </c>
      <c r="D27" s="54">
        <v>1</v>
      </c>
    </row>
    <row r="28" spans="1:4" ht="15.5" x14ac:dyDescent="0.45">
      <c r="A28" s="38">
        <v>22</v>
      </c>
      <c r="B28" s="14" t="s">
        <v>180</v>
      </c>
      <c r="C28" s="28" t="s">
        <v>474</v>
      </c>
      <c r="D28" s="39">
        <v>1</v>
      </c>
    </row>
    <row r="29" spans="1:4" ht="16" thickBot="1" x14ac:dyDescent="0.5">
      <c r="A29" s="263">
        <v>23</v>
      </c>
      <c r="B29" s="264" t="s">
        <v>180</v>
      </c>
      <c r="C29" s="265" t="s">
        <v>474</v>
      </c>
      <c r="D29" s="266">
        <v>1</v>
      </c>
    </row>
  </sheetData>
  <mergeCells count="1">
    <mergeCell ref="A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3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7"/>
  <sheetViews>
    <sheetView workbookViewId="0">
      <selection activeCell="C11" sqref="C11"/>
    </sheetView>
  </sheetViews>
  <sheetFormatPr defaultRowHeight="12.5" x14ac:dyDescent="0.25"/>
  <cols>
    <col min="1" max="1" width="8.453125" bestFit="1" customWidth="1"/>
    <col min="2" max="2" width="12.26953125" bestFit="1" customWidth="1"/>
  </cols>
  <sheetData>
    <row r="1" spans="1:2" ht="13" x14ac:dyDescent="0.3">
      <c r="A1" s="258" t="s">
        <v>46</v>
      </c>
      <c r="B1" s="258" t="s">
        <v>33</v>
      </c>
    </row>
    <row r="2" spans="1:2" ht="13" x14ac:dyDescent="0.3">
      <c r="A2" s="259">
        <v>147</v>
      </c>
      <c r="B2" s="259">
        <v>1</v>
      </c>
    </row>
    <row r="3" spans="1:2" ht="13" x14ac:dyDescent="0.3">
      <c r="A3" s="259">
        <v>145</v>
      </c>
      <c r="B3" s="259">
        <v>1</v>
      </c>
    </row>
    <row r="4" spans="1:2" ht="13" x14ac:dyDescent="0.3">
      <c r="A4" s="259">
        <v>143</v>
      </c>
      <c r="B4" s="259">
        <v>1</v>
      </c>
    </row>
    <row r="5" spans="1:2" ht="13" x14ac:dyDescent="0.3">
      <c r="A5" s="259">
        <v>142</v>
      </c>
      <c r="B5" s="259">
        <v>3</v>
      </c>
    </row>
    <row r="6" spans="1:2" ht="13" x14ac:dyDescent="0.3">
      <c r="A6" s="259">
        <v>141</v>
      </c>
      <c r="B6" s="259">
        <v>8</v>
      </c>
    </row>
    <row r="7" spans="1:2" ht="13" x14ac:dyDescent="0.3">
      <c r="A7" s="259">
        <v>140</v>
      </c>
      <c r="B7" s="259">
        <v>8</v>
      </c>
    </row>
    <row r="8" spans="1:2" ht="13" x14ac:dyDescent="0.3">
      <c r="A8" s="259">
        <v>139</v>
      </c>
      <c r="B8" s="259">
        <v>5</v>
      </c>
    </row>
    <row r="9" spans="1:2" ht="13" x14ac:dyDescent="0.3">
      <c r="A9" s="259">
        <v>138</v>
      </c>
      <c r="B9" s="259">
        <v>6</v>
      </c>
    </row>
    <row r="10" spans="1:2" ht="13" x14ac:dyDescent="0.3">
      <c r="A10" s="259">
        <v>137</v>
      </c>
      <c r="B10" s="259">
        <v>15</v>
      </c>
    </row>
    <row r="11" spans="1:2" ht="13" x14ac:dyDescent="0.3">
      <c r="A11" s="259">
        <v>136</v>
      </c>
      <c r="B11" s="259">
        <v>12</v>
      </c>
    </row>
    <row r="12" spans="1:2" ht="13" x14ac:dyDescent="0.3">
      <c r="A12" s="259">
        <v>135</v>
      </c>
      <c r="B12" s="259">
        <v>12</v>
      </c>
    </row>
    <row r="13" spans="1:2" ht="13" x14ac:dyDescent="0.3">
      <c r="A13" s="259">
        <v>134</v>
      </c>
      <c r="B13" s="259">
        <v>12</v>
      </c>
    </row>
    <row r="14" spans="1:2" ht="13" x14ac:dyDescent="0.3">
      <c r="A14" s="259">
        <v>133</v>
      </c>
      <c r="B14" s="259">
        <v>15</v>
      </c>
    </row>
    <row r="15" spans="1:2" ht="13" x14ac:dyDescent="0.3">
      <c r="A15" s="259">
        <v>132</v>
      </c>
      <c r="B15" s="259">
        <v>15</v>
      </c>
    </row>
    <row r="16" spans="1:2" ht="13" x14ac:dyDescent="0.3">
      <c r="A16" s="259">
        <v>131</v>
      </c>
      <c r="B16" s="259">
        <v>17</v>
      </c>
    </row>
    <row r="17" spans="1:2" ht="13" x14ac:dyDescent="0.3">
      <c r="A17" s="259">
        <v>130</v>
      </c>
      <c r="B17" s="259">
        <v>9</v>
      </c>
    </row>
    <row r="18" spans="1:2" ht="13" x14ac:dyDescent="0.3">
      <c r="A18" s="259">
        <v>129</v>
      </c>
      <c r="B18" s="259">
        <v>18</v>
      </c>
    </row>
    <row r="19" spans="1:2" ht="13" x14ac:dyDescent="0.3">
      <c r="A19" s="259">
        <v>128</v>
      </c>
      <c r="B19" s="259">
        <v>8</v>
      </c>
    </row>
    <row r="20" spans="1:2" ht="13" x14ac:dyDescent="0.3">
      <c r="A20" s="259">
        <v>127</v>
      </c>
      <c r="B20" s="259">
        <v>8</v>
      </c>
    </row>
    <row r="21" spans="1:2" ht="13" x14ac:dyDescent="0.3">
      <c r="A21" s="259">
        <v>126</v>
      </c>
      <c r="B21" s="259">
        <v>15</v>
      </c>
    </row>
    <row r="22" spans="1:2" ht="13" x14ac:dyDescent="0.3">
      <c r="A22" s="259">
        <v>125</v>
      </c>
      <c r="B22" s="259">
        <v>12</v>
      </c>
    </row>
    <row r="23" spans="1:2" ht="13" x14ac:dyDescent="0.3">
      <c r="A23" s="259">
        <v>124</v>
      </c>
      <c r="B23" s="259">
        <v>19</v>
      </c>
    </row>
    <row r="24" spans="1:2" ht="13" x14ac:dyDescent="0.3">
      <c r="A24" s="259">
        <v>123</v>
      </c>
      <c r="B24" s="259">
        <v>10</v>
      </c>
    </row>
    <row r="25" spans="1:2" ht="13" x14ac:dyDescent="0.3">
      <c r="A25" s="259">
        <v>122</v>
      </c>
      <c r="B25" s="259">
        <v>6</v>
      </c>
    </row>
    <row r="26" spans="1:2" ht="13" x14ac:dyDescent="0.3">
      <c r="A26" s="259">
        <v>121</v>
      </c>
      <c r="B26" s="259">
        <v>9</v>
      </c>
    </row>
    <row r="27" spans="1:2" ht="13" x14ac:dyDescent="0.3">
      <c r="A27" s="259">
        <v>120</v>
      </c>
      <c r="B27" s="259">
        <v>7</v>
      </c>
    </row>
    <row r="28" spans="1:2" ht="13" x14ac:dyDescent="0.3">
      <c r="A28" s="259">
        <v>119</v>
      </c>
      <c r="B28" s="259">
        <v>7</v>
      </c>
    </row>
    <row r="29" spans="1:2" ht="13" x14ac:dyDescent="0.3">
      <c r="A29" s="259">
        <v>118</v>
      </c>
      <c r="B29" s="259">
        <v>3</v>
      </c>
    </row>
    <row r="30" spans="1:2" ht="13" x14ac:dyDescent="0.3">
      <c r="A30" s="259">
        <v>117</v>
      </c>
      <c r="B30" s="259">
        <v>4</v>
      </c>
    </row>
    <row r="31" spans="1:2" ht="13" x14ac:dyDescent="0.3">
      <c r="A31" s="259">
        <v>116</v>
      </c>
      <c r="B31" s="259">
        <v>9</v>
      </c>
    </row>
    <row r="32" spans="1:2" ht="13" x14ac:dyDescent="0.3">
      <c r="A32" s="259">
        <v>115</v>
      </c>
      <c r="B32" s="259">
        <v>4</v>
      </c>
    </row>
    <row r="33" spans="1:2" ht="13" x14ac:dyDescent="0.3">
      <c r="A33" s="259">
        <v>114</v>
      </c>
      <c r="B33" s="259">
        <v>5</v>
      </c>
    </row>
    <row r="34" spans="1:2" ht="13" x14ac:dyDescent="0.3">
      <c r="A34" s="259">
        <v>113</v>
      </c>
      <c r="B34" s="259">
        <v>3</v>
      </c>
    </row>
    <row r="35" spans="1:2" ht="13" x14ac:dyDescent="0.3">
      <c r="A35" s="259">
        <v>112</v>
      </c>
      <c r="B35" s="259">
        <v>3</v>
      </c>
    </row>
    <row r="36" spans="1:2" ht="13" x14ac:dyDescent="0.3">
      <c r="A36" s="259">
        <v>111</v>
      </c>
      <c r="B36" s="259">
        <v>3</v>
      </c>
    </row>
    <row r="37" spans="1:2" ht="13" x14ac:dyDescent="0.3">
      <c r="A37" s="259">
        <v>110</v>
      </c>
      <c r="B37" s="259">
        <v>2</v>
      </c>
    </row>
    <row r="38" spans="1:2" ht="13" x14ac:dyDescent="0.3">
      <c r="A38" s="259">
        <v>109</v>
      </c>
      <c r="B38" s="259">
        <v>1</v>
      </c>
    </row>
    <row r="39" spans="1:2" ht="13" x14ac:dyDescent="0.3">
      <c r="A39" s="259">
        <v>108</v>
      </c>
      <c r="B39" s="259">
        <v>1</v>
      </c>
    </row>
    <row r="40" spans="1:2" ht="13" x14ac:dyDescent="0.3">
      <c r="A40" s="259">
        <v>107</v>
      </c>
      <c r="B40" s="259">
        <v>3</v>
      </c>
    </row>
    <row r="41" spans="1:2" ht="13" x14ac:dyDescent="0.3">
      <c r="A41" s="259">
        <v>106</v>
      </c>
      <c r="B41" s="259">
        <v>5</v>
      </c>
    </row>
    <row r="42" spans="1:2" ht="13" x14ac:dyDescent="0.3">
      <c r="A42" s="259">
        <v>105</v>
      </c>
      <c r="B42" s="259">
        <v>2</v>
      </c>
    </row>
    <row r="43" spans="1:2" ht="13" x14ac:dyDescent="0.3">
      <c r="A43" s="259">
        <v>104</v>
      </c>
      <c r="B43" s="259">
        <v>1</v>
      </c>
    </row>
    <row r="44" spans="1:2" ht="13" x14ac:dyDescent="0.3">
      <c r="A44" s="259">
        <v>98</v>
      </c>
      <c r="B44" s="259">
        <v>1</v>
      </c>
    </row>
    <row r="45" spans="1:2" ht="13" x14ac:dyDescent="0.3">
      <c r="A45" s="259">
        <v>95</v>
      </c>
      <c r="B45" s="259">
        <v>1</v>
      </c>
    </row>
    <row r="46" spans="1:2" ht="13" x14ac:dyDescent="0.3">
      <c r="A46" s="259">
        <v>87</v>
      </c>
      <c r="B46" s="259">
        <v>1</v>
      </c>
    </row>
    <row r="47" spans="1:2" ht="13" x14ac:dyDescent="0.3">
      <c r="A47" s="259"/>
      <c r="B47" s="259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A19" sqref="A19"/>
    </sheetView>
  </sheetViews>
  <sheetFormatPr defaultRowHeight="12.5" x14ac:dyDescent="0.25"/>
  <cols>
    <col min="1" max="1" width="7" bestFit="1" customWidth="1"/>
    <col min="2" max="2" width="18.1796875" customWidth="1"/>
  </cols>
  <sheetData>
    <row r="1" spans="1:2" ht="39" x14ac:dyDescent="0.25">
      <c r="A1" s="55" t="s">
        <v>40</v>
      </c>
      <c r="B1" s="56" t="s">
        <v>356</v>
      </c>
    </row>
    <row r="2" spans="1:2" ht="18" x14ac:dyDescent="0.25">
      <c r="A2" s="57">
        <v>2003</v>
      </c>
      <c r="B2" s="58">
        <v>239</v>
      </c>
    </row>
    <row r="3" spans="1:2" ht="18" x14ac:dyDescent="0.25">
      <c r="A3" s="57">
        <v>2004</v>
      </c>
      <c r="B3" s="58">
        <v>264</v>
      </c>
    </row>
    <row r="4" spans="1:2" ht="18" x14ac:dyDescent="0.25">
      <c r="A4" s="57">
        <v>2005</v>
      </c>
      <c r="B4" s="58">
        <v>309</v>
      </c>
    </row>
    <row r="5" spans="1:2" ht="18" x14ac:dyDescent="0.25">
      <c r="A5" s="57">
        <v>2006</v>
      </c>
      <c r="B5" s="58">
        <v>361</v>
      </c>
    </row>
    <row r="6" spans="1:2" ht="18" x14ac:dyDescent="0.25">
      <c r="A6" s="57">
        <v>2007</v>
      </c>
      <c r="B6" s="58">
        <v>378</v>
      </c>
    </row>
    <row r="7" spans="1:2" ht="18" x14ac:dyDescent="0.25">
      <c r="A7" s="74">
        <v>2008</v>
      </c>
      <c r="B7" s="75">
        <v>371</v>
      </c>
    </row>
    <row r="8" spans="1:2" ht="18" x14ac:dyDescent="0.25">
      <c r="A8" s="74">
        <v>2009</v>
      </c>
      <c r="B8" s="75">
        <v>422</v>
      </c>
    </row>
    <row r="9" spans="1:2" ht="18" x14ac:dyDescent="0.25">
      <c r="A9" s="74">
        <v>2010</v>
      </c>
      <c r="B9" s="75">
        <v>431</v>
      </c>
    </row>
    <row r="10" spans="1:2" ht="18" x14ac:dyDescent="0.25">
      <c r="A10" s="74">
        <v>2011</v>
      </c>
      <c r="B10" s="75">
        <v>411</v>
      </c>
    </row>
    <row r="11" spans="1:2" ht="18" x14ac:dyDescent="0.25">
      <c r="A11" s="74">
        <v>2012</v>
      </c>
      <c r="B11" s="75">
        <v>376</v>
      </c>
    </row>
    <row r="12" spans="1:2" ht="18" x14ac:dyDescent="0.25">
      <c r="A12" s="74">
        <v>2013</v>
      </c>
      <c r="B12" s="75">
        <v>349</v>
      </c>
    </row>
    <row r="13" spans="1:2" ht="18" x14ac:dyDescent="0.25">
      <c r="A13" s="74">
        <v>2014</v>
      </c>
      <c r="B13" s="75">
        <v>331</v>
      </c>
    </row>
    <row r="14" spans="1:2" ht="18" x14ac:dyDescent="0.25">
      <c r="A14" s="74">
        <v>2015</v>
      </c>
      <c r="B14" s="75">
        <v>336</v>
      </c>
    </row>
    <row r="15" spans="1:2" ht="18" x14ac:dyDescent="0.25">
      <c r="A15" s="74">
        <v>2016</v>
      </c>
      <c r="B15" s="75">
        <v>338</v>
      </c>
    </row>
    <row r="16" spans="1:2" ht="18" x14ac:dyDescent="0.25">
      <c r="A16" s="74">
        <v>2017</v>
      </c>
      <c r="B16" s="75">
        <v>306</v>
      </c>
    </row>
    <row r="17" spans="1:2" ht="18" x14ac:dyDescent="0.25">
      <c r="A17" s="74">
        <v>2018</v>
      </c>
      <c r="B17" s="75">
        <v>334</v>
      </c>
    </row>
    <row r="18" spans="1:2" ht="18" x14ac:dyDescent="0.25">
      <c r="A18" s="74">
        <v>2019</v>
      </c>
      <c r="B18" s="75">
        <v>301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45"/>
  <sheetViews>
    <sheetView workbookViewId="0">
      <selection activeCell="D21" sqref="D21"/>
    </sheetView>
  </sheetViews>
  <sheetFormatPr defaultRowHeight="12.5" x14ac:dyDescent="0.25"/>
  <cols>
    <col min="1" max="1" width="11" bestFit="1" customWidth="1"/>
    <col min="2" max="2" width="13.81640625" bestFit="1" customWidth="1"/>
    <col min="3" max="3" width="9.81640625" bestFit="1" customWidth="1"/>
    <col min="6" max="6" width="20.26953125" customWidth="1"/>
    <col min="7" max="7" width="19.7265625" customWidth="1"/>
    <col min="13" max="13" width="39.1796875" customWidth="1"/>
  </cols>
  <sheetData>
    <row r="1" spans="1:23" x14ac:dyDescent="0.25">
      <c r="A1" t="s">
        <v>332</v>
      </c>
    </row>
    <row r="2" spans="1:23" ht="14.5" x14ac:dyDescent="0.35">
      <c r="A2" s="1" t="s">
        <v>25</v>
      </c>
      <c r="B2" s="1" t="s">
        <v>15</v>
      </c>
      <c r="C2" s="1" t="s">
        <v>16</v>
      </c>
      <c r="F2" s="170" t="s">
        <v>272</v>
      </c>
      <c r="G2" s="170" t="s">
        <v>33</v>
      </c>
      <c r="L2" s="172" t="s">
        <v>24</v>
      </c>
      <c r="M2" s="172" t="s">
        <v>25</v>
      </c>
    </row>
    <row r="3" spans="1:23" ht="14.5" x14ac:dyDescent="0.35">
      <c r="A3" s="144" t="s">
        <v>0</v>
      </c>
      <c r="B3" s="171">
        <v>44</v>
      </c>
      <c r="C3" s="2">
        <f>B3/SUM($B$3:$B$19)</f>
        <v>0.15120274914089346</v>
      </c>
      <c r="F3" s="171">
        <v>9</v>
      </c>
      <c r="G3" s="171">
        <v>70</v>
      </c>
      <c r="L3" s="173">
        <v>1</v>
      </c>
      <c r="M3" s="174" t="s">
        <v>11</v>
      </c>
    </row>
    <row r="4" spans="1:23" ht="14.5" x14ac:dyDescent="0.35">
      <c r="A4" s="144" t="s">
        <v>2</v>
      </c>
      <c r="B4" s="143">
        <v>36</v>
      </c>
      <c r="C4" s="2">
        <f t="shared" ref="C4:C19" si="0">B4/SUM($B$3:$B$19)</f>
        <v>0.12371134020618557</v>
      </c>
      <c r="F4" s="171">
        <v>13</v>
      </c>
      <c r="L4" s="173">
        <v>2</v>
      </c>
      <c r="M4" s="174" t="s">
        <v>12</v>
      </c>
      <c r="Q4" s="240" t="s">
        <v>25</v>
      </c>
      <c r="R4" s="240" t="s">
        <v>15</v>
      </c>
    </row>
    <row r="5" spans="1:23" ht="14.5" x14ac:dyDescent="0.35">
      <c r="A5" s="144" t="s">
        <v>1</v>
      </c>
      <c r="B5" s="171">
        <v>33</v>
      </c>
      <c r="C5" s="2">
        <f t="shared" si="0"/>
        <v>0.1134020618556701</v>
      </c>
      <c r="F5" s="171">
        <v>8</v>
      </c>
      <c r="L5" s="173">
        <v>3</v>
      </c>
      <c r="M5" s="174" t="s">
        <v>10</v>
      </c>
      <c r="Q5" s="241" t="s">
        <v>1</v>
      </c>
      <c r="R5" s="242">
        <v>43</v>
      </c>
    </row>
    <row r="6" spans="1:23" ht="29" x14ac:dyDescent="0.35">
      <c r="A6" s="144" t="s">
        <v>3</v>
      </c>
      <c r="B6" s="171">
        <v>30</v>
      </c>
      <c r="C6" s="2">
        <f t="shared" si="0"/>
        <v>0.10309278350515463</v>
      </c>
      <c r="F6" s="171">
        <v>10</v>
      </c>
      <c r="L6" s="173">
        <v>4</v>
      </c>
      <c r="M6" s="174" t="s">
        <v>13</v>
      </c>
      <c r="Q6" s="241" t="s">
        <v>0</v>
      </c>
      <c r="R6" s="242">
        <v>43</v>
      </c>
      <c r="V6" s="240" t="s">
        <v>25</v>
      </c>
      <c r="W6" s="240" t="s">
        <v>15</v>
      </c>
    </row>
    <row r="7" spans="1:23" ht="29" x14ac:dyDescent="0.35">
      <c r="A7" s="144" t="s">
        <v>4</v>
      </c>
      <c r="B7" s="171">
        <v>28</v>
      </c>
      <c r="C7" s="2">
        <f t="shared" si="0"/>
        <v>9.6219931271477668E-2</v>
      </c>
      <c r="F7" s="171">
        <v>14</v>
      </c>
      <c r="L7" s="173">
        <v>5</v>
      </c>
      <c r="M7" s="174" t="s">
        <v>8</v>
      </c>
      <c r="Q7" s="241" t="s">
        <v>2</v>
      </c>
      <c r="R7" s="242">
        <v>35</v>
      </c>
      <c r="V7" s="241" t="s">
        <v>0</v>
      </c>
      <c r="W7" s="242">
        <v>44</v>
      </c>
    </row>
    <row r="8" spans="1:23" ht="29" x14ac:dyDescent="0.35">
      <c r="A8" s="144" t="s">
        <v>5</v>
      </c>
      <c r="B8" s="171">
        <v>24</v>
      </c>
      <c r="C8" s="2">
        <f t="shared" si="0"/>
        <v>8.247422680412371E-2</v>
      </c>
      <c r="F8" s="171">
        <v>7</v>
      </c>
      <c r="L8" s="173">
        <v>6</v>
      </c>
      <c r="M8" s="174" t="s">
        <v>7</v>
      </c>
      <c r="Q8" s="241" t="s">
        <v>3</v>
      </c>
      <c r="R8" s="242">
        <v>33</v>
      </c>
      <c r="V8" s="241" t="s">
        <v>2</v>
      </c>
      <c r="W8" s="242">
        <v>36</v>
      </c>
    </row>
    <row r="9" spans="1:23" ht="29" x14ac:dyDescent="0.35">
      <c r="A9" s="144" t="s">
        <v>65</v>
      </c>
      <c r="B9" s="171">
        <v>24</v>
      </c>
      <c r="C9" s="2">
        <f t="shared" si="0"/>
        <v>8.247422680412371E-2</v>
      </c>
      <c r="F9" s="171">
        <v>11</v>
      </c>
      <c r="L9" s="173">
        <v>7</v>
      </c>
      <c r="M9" s="174" t="s">
        <v>3</v>
      </c>
      <c r="Q9" s="241" t="s">
        <v>5</v>
      </c>
      <c r="R9" s="242">
        <v>31</v>
      </c>
      <c r="V9" s="241" t="s">
        <v>1</v>
      </c>
      <c r="W9" s="242">
        <v>33</v>
      </c>
    </row>
    <row r="10" spans="1:23" ht="29" x14ac:dyDescent="0.35">
      <c r="A10" s="144" t="s">
        <v>6</v>
      </c>
      <c r="B10" s="171">
        <v>15</v>
      </c>
      <c r="C10" s="2">
        <f t="shared" si="0"/>
        <v>5.1546391752577317E-2</v>
      </c>
      <c r="F10" s="171">
        <v>6</v>
      </c>
      <c r="L10" s="173">
        <v>8</v>
      </c>
      <c r="M10" s="174" t="s">
        <v>2</v>
      </c>
      <c r="Q10" s="241" t="s">
        <v>4</v>
      </c>
      <c r="R10" s="242">
        <v>26</v>
      </c>
      <c r="V10" s="241" t="s">
        <v>3</v>
      </c>
      <c r="W10" s="242">
        <v>30</v>
      </c>
    </row>
    <row r="11" spans="1:23" ht="29" x14ac:dyDescent="0.35">
      <c r="A11" s="144" t="s">
        <v>7</v>
      </c>
      <c r="B11" s="171">
        <v>14</v>
      </c>
      <c r="C11" s="2">
        <f t="shared" si="0"/>
        <v>4.8109965635738834E-2</v>
      </c>
      <c r="F11" s="171">
        <v>15</v>
      </c>
      <c r="L11" s="173">
        <v>9</v>
      </c>
      <c r="M11" s="174" t="s">
        <v>1</v>
      </c>
      <c r="Q11" s="241" t="s">
        <v>6</v>
      </c>
      <c r="R11" s="242">
        <v>24</v>
      </c>
      <c r="V11" s="241" t="s">
        <v>4</v>
      </c>
      <c r="W11" s="242">
        <v>28</v>
      </c>
    </row>
    <row r="12" spans="1:23" ht="43.5" x14ac:dyDescent="0.35">
      <c r="A12" s="144" t="s">
        <v>9</v>
      </c>
      <c r="B12" s="171">
        <v>11</v>
      </c>
      <c r="C12" s="2">
        <f t="shared" si="0"/>
        <v>3.7800687285223365E-2</v>
      </c>
      <c r="F12" s="171">
        <v>1</v>
      </c>
      <c r="L12" s="173">
        <v>10</v>
      </c>
      <c r="M12" s="174" t="s">
        <v>4</v>
      </c>
      <c r="Q12" s="241" t="s">
        <v>65</v>
      </c>
      <c r="R12" s="242">
        <v>22</v>
      </c>
      <c r="V12" s="241" t="s">
        <v>5</v>
      </c>
      <c r="W12" s="242">
        <v>24</v>
      </c>
    </row>
    <row r="13" spans="1:23" ht="43.5" x14ac:dyDescent="0.35">
      <c r="A13" s="144" t="s">
        <v>14</v>
      </c>
      <c r="B13" s="171">
        <v>9</v>
      </c>
      <c r="C13" s="2">
        <f t="shared" si="0"/>
        <v>3.0927835051546393E-2</v>
      </c>
      <c r="F13" s="171">
        <v>3</v>
      </c>
      <c r="L13" s="173">
        <v>11</v>
      </c>
      <c r="M13" s="174" t="s">
        <v>5</v>
      </c>
      <c r="Q13" s="241" t="s">
        <v>7</v>
      </c>
      <c r="R13" s="242">
        <v>15</v>
      </c>
      <c r="V13" s="241" t="s">
        <v>65</v>
      </c>
      <c r="W13" s="242">
        <v>24</v>
      </c>
    </row>
    <row r="14" spans="1:23" ht="29" x14ac:dyDescent="0.35">
      <c r="A14" s="144" t="s">
        <v>10</v>
      </c>
      <c r="B14" s="171">
        <v>8</v>
      </c>
      <c r="C14" s="2">
        <f t="shared" si="0"/>
        <v>2.7491408934707903E-2</v>
      </c>
      <c r="F14" s="171">
        <v>16</v>
      </c>
      <c r="L14" s="173">
        <v>12</v>
      </c>
      <c r="M14" s="174" t="s">
        <v>14</v>
      </c>
      <c r="Q14" s="241" t="s">
        <v>9</v>
      </c>
      <c r="R14" s="242">
        <v>10</v>
      </c>
      <c r="V14" s="241" t="s">
        <v>6</v>
      </c>
      <c r="W14" s="242">
        <v>15</v>
      </c>
    </row>
    <row r="15" spans="1:23" ht="29" x14ac:dyDescent="0.35">
      <c r="A15" s="144" t="s">
        <v>8</v>
      </c>
      <c r="B15" s="171">
        <v>6</v>
      </c>
      <c r="C15" s="2">
        <f t="shared" si="0"/>
        <v>2.0618556701030927E-2</v>
      </c>
      <c r="F15" s="171">
        <v>12</v>
      </c>
      <c r="L15" s="173">
        <v>13</v>
      </c>
      <c r="M15" s="174" t="s">
        <v>0</v>
      </c>
      <c r="Q15" s="241" t="s">
        <v>14</v>
      </c>
      <c r="R15" s="242">
        <v>10</v>
      </c>
      <c r="V15" s="241" t="s">
        <v>7</v>
      </c>
      <c r="W15" s="242">
        <v>14</v>
      </c>
    </row>
    <row r="16" spans="1:23" ht="29" x14ac:dyDescent="0.35">
      <c r="A16" s="144" t="s">
        <v>11</v>
      </c>
      <c r="B16" s="171">
        <v>6</v>
      </c>
      <c r="C16" s="2">
        <f t="shared" si="0"/>
        <v>2.0618556701030927E-2</v>
      </c>
      <c r="F16" s="171">
        <v>5</v>
      </c>
      <c r="L16" s="173">
        <v>14</v>
      </c>
      <c r="M16" s="174" t="s">
        <v>6</v>
      </c>
      <c r="Q16" s="241" t="s">
        <v>10</v>
      </c>
      <c r="R16" s="242">
        <v>9</v>
      </c>
      <c r="V16" s="241" t="s">
        <v>9</v>
      </c>
      <c r="W16" s="242">
        <v>11</v>
      </c>
    </row>
    <row r="17" spans="1:23" ht="29" x14ac:dyDescent="0.35">
      <c r="A17" s="144" t="s">
        <v>12</v>
      </c>
      <c r="B17" s="143">
        <v>1</v>
      </c>
      <c r="C17" s="2">
        <f t="shared" si="0"/>
        <v>3.4364261168384879E-3</v>
      </c>
      <c r="F17" s="171">
        <v>4</v>
      </c>
      <c r="L17" s="173">
        <v>15</v>
      </c>
      <c r="M17" s="174" t="s">
        <v>65</v>
      </c>
      <c r="Q17" s="241" t="s">
        <v>8</v>
      </c>
      <c r="R17" s="242">
        <v>8</v>
      </c>
      <c r="V17" s="241" t="s">
        <v>14</v>
      </c>
      <c r="W17" s="242">
        <v>9</v>
      </c>
    </row>
    <row r="18" spans="1:23" ht="29" x14ac:dyDescent="0.35">
      <c r="A18" s="144" t="s">
        <v>87</v>
      </c>
      <c r="B18" s="171">
        <v>1</v>
      </c>
      <c r="C18" s="2">
        <f t="shared" si="0"/>
        <v>3.4364261168384879E-3</v>
      </c>
      <c r="F18" s="171">
        <v>2</v>
      </c>
      <c r="G18" s="171">
        <v>4</v>
      </c>
      <c r="L18" s="173">
        <v>16</v>
      </c>
      <c r="M18" s="174" t="s">
        <v>9</v>
      </c>
      <c r="Q18" s="241" t="s">
        <v>11</v>
      </c>
      <c r="R18" s="242">
        <v>6</v>
      </c>
      <c r="V18" s="241" t="s">
        <v>10</v>
      </c>
      <c r="W18" s="242">
        <v>8</v>
      </c>
    </row>
    <row r="19" spans="1:23" ht="29" x14ac:dyDescent="0.35">
      <c r="A19" s="144" t="s">
        <v>283</v>
      </c>
      <c r="B19" s="171">
        <v>1</v>
      </c>
      <c r="C19" s="2">
        <f t="shared" si="0"/>
        <v>3.4364261168384879E-3</v>
      </c>
      <c r="F19" s="171">
        <v>17</v>
      </c>
      <c r="L19" s="173">
        <v>17</v>
      </c>
      <c r="M19" s="174" t="s">
        <v>87</v>
      </c>
      <c r="Q19" s="241" t="s">
        <v>12</v>
      </c>
      <c r="R19" s="242">
        <v>1</v>
      </c>
      <c r="V19" s="241" t="s">
        <v>8</v>
      </c>
      <c r="W19" s="242">
        <v>6</v>
      </c>
    </row>
    <row r="20" spans="1:23" ht="29" x14ac:dyDescent="0.35">
      <c r="A20" s="144"/>
      <c r="B20" s="143"/>
      <c r="C20" s="243"/>
      <c r="F20" s="171">
        <v>18</v>
      </c>
      <c r="G20" s="171">
        <v>1</v>
      </c>
      <c r="L20" s="173">
        <v>18</v>
      </c>
      <c r="M20" s="174" t="s">
        <v>283</v>
      </c>
      <c r="Q20" s="241" t="s">
        <v>13</v>
      </c>
      <c r="R20" s="242">
        <v>1</v>
      </c>
      <c r="V20" s="241" t="s">
        <v>11</v>
      </c>
      <c r="W20" s="242">
        <v>6</v>
      </c>
    </row>
    <row r="21" spans="1:23" ht="29" x14ac:dyDescent="0.35">
      <c r="C21" s="2"/>
      <c r="Q21" s="241" t="s">
        <v>87</v>
      </c>
      <c r="R21" s="242">
        <v>1</v>
      </c>
      <c r="V21" s="241" t="s">
        <v>12</v>
      </c>
      <c r="W21" s="242">
        <v>1</v>
      </c>
    </row>
    <row r="22" spans="1:23" ht="29" x14ac:dyDescent="0.35">
      <c r="Q22" s="241" t="s">
        <v>283</v>
      </c>
      <c r="R22" s="242">
        <v>1</v>
      </c>
      <c r="V22" s="241" t="s">
        <v>87</v>
      </c>
      <c r="W22" s="242">
        <v>1</v>
      </c>
    </row>
    <row r="23" spans="1:23" ht="29" x14ac:dyDescent="0.35">
      <c r="V23" s="241" t="s">
        <v>283</v>
      </c>
      <c r="W23" s="242">
        <v>1</v>
      </c>
    </row>
    <row r="26" spans="1:23" ht="14.5" x14ac:dyDescent="0.35">
      <c r="F26" s="172" t="s">
        <v>272</v>
      </c>
      <c r="G26" s="172" t="s">
        <v>33</v>
      </c>
    </row>
    <row r="27" spans="1:23" ht="14.5" x14ac:dyDescent="0.35">
      <c r="A27" s="240" t="s">
        <v>25</v>
      </c>
      <c r="B27" s="240" t="s">
        <v>15</v>
      </c>
      <c r="F27" s="174" t="s">
        <v>1</v>
      </c>
      <c r="G27" s="173">
        <v>78</v>
      </c>
      <c r="N27" s="240" t="s">
        <v>25</v>
      </c>
      <c r="O27" s="240" t="s">
        <v>15</v>
      </c>
    </row>
    <row r="28" spans="1:23" ht="14.5" x14ac:dyDescent="0.35">
      <c r="A28" s="241" t="s">
        <v>1</v>
      </c>
      <c r="B28" s="242">
        <v>42</v>
      </c>
      <c r="F28" s="174" t="s">
        <v>0</v>
      </c>
      <c r="G28" s="173">
        <v>76</v>
      </c>
      <c r="N28" s="241" t="s">
        <v>1</v>
      </c>
      <c r="O28" s="242">
        <v>48</v>
      </c>
    </row>
    <row r="29" spans="1:23" ht="29" x14ac:dyDescent="0.35">
      <c r="A29" s="241" t="s">
        <v>0</v>
      </c>
      <c r="B29" s="242">
        <v>41</v>
      </c>
      <c r="F29" s="174" t="s">
        <v>2</v>
      </c>
      <c r="G29" s="173">
        <v>63</v>
      </c>
      <c r="N29" s="241" t="s">
        <v>0</v>
      </c>
      <c r="O29" s="242">
        <v>47</v>
      </c>
    </row>
    <row r="30" spans="1:23" ht="29" x14ac:dyDescent="0.35">
      <c r="A30" s="241" t="s">
        <v>5</v>
      </c>
      <c r="B30" s="242">
        <v>32</v>
      </c>
      <c r="F30" s="174" t="s">
        <v>4</v>
      </c>
      <c r="G30" s="173">
        <v>62</v>
      </c>
      <c r="N30" s="241" t="s">
        <v>2</v>
      </c>
      <c r="O30" s="242">
        <v>32</v>
      </c>
    </row>
    <row r="31" spans="1:23" ht="29" x14ac:dyDescent="0.35">
      <c r="A31" s="241" t="s">
        <v>2</v>
      </c>
      <c r="B31" s="242">
        <v>32</v>
      </c>
      <c r="F31" s="174" t="s">
        <v>6</v>
      </c>
      <c r="G31" s="173">
        <v>54</v>
      </c>
      <c r="N31" s="241" t="s">
        <v>3</v>
      </c>
      <c r="O31" s="242">
        <v>31</v>
      </c>
    </row>
    <row r="32" spans="1:23" ht="29" x14ac:dyDescent="0.35">
      <c r="A32" s="241" t="s">
        <v>3</v>
      </c>
      <c r="B32" s="242">
        <v>28</v>
      </c>
      <c r="F32" s="174" t="s">
        <v>3</v>
      </c>
      <c r="G32" s="173">
        <v>48</v>
      </c>
      <c r="N32" s="241" t="s">
        <v>5</v>
      </c>
      <c r="O32" s="242">
        <v>30</v>
      </c>
    </row>
    <row r="33" spans="1:15" ht="29" x14ac:dyDescent="0.35">
      <c r="A33" s="241" t="s">
        <v>4</v>
      </c>
      <c r="B33" s="242">
        <v>26</v>
      </c>
      <c r="F33" s="174" t="s">
        <v>5</v>
      </c>
      <c r="G33" s="173">
        <v>44</v>
      </c>
      <c r="N33" s="241" t="s">
        <v>4</v>
      </c>
      <c r="O33" s="242">
        <v>24</v>
      </c>
    </row>
    <row r="34" spans="1:15" ht="14.5" x14ac:dyDescent="0.35">
      <c r="A34" s="241" t="s">
        <v>6</v>
      </c>
      <c r="B34" s="242">
        <v>18</v>
      </c>
      <c r="F34" s="174" t="s">
        <v>7</v>
      </c>
      <c r="G34" s="173">
        <v>35</v>
      </c>
      <c r="N34" s="241" t="s">
        <v>6</v>
      </c>
      <c r="O34" s="242">
        <v>21</v>
      </c>
    </row>
    <row r="35" spans="1:15" ht="43.5" x14ac:dyDescent="0.35">
      <c r="A35" s="241" t="s">
        <v>65</v>
      </c>
      <c r="B35" s="242">
        <v>18</v>
      </c>
      <c r="F35" s="174" t="s">
        <v>65</v>
      </c>
      <c r="G35" s="173">
        <v>29</v>
      </c>
      <c r="N35" s="241" t="s">
        <v>65</v>
      </c>
      <c r="O35" s="242">
        <v>19</v>
      </c>
    </row>
    <row r="36" spans="1:15" ht="14.5" x14ac:dyDescent="0.35">
      <c r="A36" s="241" t="s">
        <v>7</v>
      </c>
      <c r="B36" s="242">
        <v>16</v>
      </c>
      <c r="F36" s="174" t="s">
        <v>11</v>
      </c>
      <c r="G36" s="173">
        <v>27</v>
      </c>
      <c r="N36" s="241" t="s">
        <v>7</v>
      </c>
      <c r="O36" s="242">
        <v>15</v>
      </c>
    </row>
    <row r="37" spans="1:15" ht="29" x14ac:dyDescent="0.35">
      <c r="A37" s="241" t="s">
        <v>10</v>
      </c>
      <c r="B37" s="242">
        <v>9</v>
      </c>
      <c r="F37" s="174" t="s">
        <v>10</v>
      </c>
      <c r="G37" s="173">
        <v>16</v>
      </c>
      <c r="N37" s="241" t="s">
        <v>14</v>
      </c>
      <c r="O37" s="242">
        <v>10</v>
      </c>
    </row>
    <row r="38" spans="1:15" ht="29" x14ac:dyDescent="0.35">
      <c r="A38" s="241" t="s">
        <v>11</v>
      </c>
      <c r="B38" s="242">
        <v>7</v>
      </c>
      <c r="F38" s="174" t="s">
        <v>9</v>
      </c>
      <c r="G38" s="173">
        <v>15</v>
      </c>
      <c r="N38" s="241" t="s">
        <v>9</v>
      </c>
      <c r="O38" s="242">
        <v>8</v>
      </c>
    </row>
    <row r="39" spans="1:15" ht="29" x14ac:dyDescent="0.35">
      <c r="A39" s="241" t="s">
        <v>9</v>
      </c>
      <c r="B39" s="242">
        <v>7</v>
      </c>
      <c r="F39" s="174" t="s">
        <v>14</v>
      </c>
      <c r="G39" s="173">
        <v>14</v>
      </c>
      <c r="N39" s="241" t="s">
        <v>10</v>
      </c>
      <c r="O39" s="242">
        <v>8</v>
      </c>
    </row>
    <row r="40" spans="1:15" ht="29" x14ac:dyDescent="0.35">
      <c r="A40" s="241" t="s">
        <v>14</v>
      </c>
      <c r="B40" s="242">
        <v>6</v>
      </c>
      <c r="F40" s="174" t="s">
        <v>8</v>
      </c>
      <c r="G40" s="173">
        <v>13</v>
      </c>
      <c r="N40" s="241" t="s">
        <v>8</v>
      </c>
      <c r="O40" s="242">
        <v>7</v>
      </c>
    </row>
    <row r="41" spans="1:15" ht="29" x14ac:dyDescent="0.35">
      <c r="A41" s="241" t="s">
        <v>8</v>
      </c>
      <c r="B41" s="242">
        <v>6</v>
      </c>
      <c r="F41" s="174" t="s">
        <v>13</v>
      </c>
      <c r="G41" s="173">
        <v>7</v>
      </c>
      <c r="N41" s="241" t="s">
        <v>11</v>
      </c>
      <c r="O41" s="242">
        <v>6</v>
      </c>
    </row>
    <row r="42" spans="1:15" ht="29" x14ac:dyDescent="0.35">
      <c r="A42" s="241" t="s">
        <v>13</v>
      </c>
      <c r="B42" s="242">
        <v>2</v>
      </c>
      <c r="F42" s="174" t="s">
        <v>12</v>
      </c>
      <c r="G42" s="173">
        <v>4</v>
      </c>
      <c r="N42" s="241" t="s">
        <v>12</v>
      </c>
      <c r="O42" s="242">
        <v>2</v>
      </c>
    </row>
    <row r="43" spans="1:15" ht="29" x14ac:dyDescent="0.35">
      <c r="A43" s="241" t="s">
        <v>12</v>
      </c>
      <c r="B43" s="242">
        <v>1</v>
      </c>
      <c r="F43" s="174" t="s">
        <v>87</v>
      </c>
      <c r="G43" s="173">
        <v>1</v>
      </c>
      <c r="N43" s="241" t="s">
        <v>13</v>
      </c>
      <c r="O43" s="242">
        <v>2</v>
      </c>
    </row>
    <row r="44" spans="1:15" ht="29" x14ac:dyDescent="0.35">
      <c r="A44" s="241" t="s">
        <v>87</v>
      </c>
      <c r="B44" s="242">
        <v>1</v>
      </c>
      <c r="F44" s="174" t="s">
        <v>283</v>
      </c>
      <c r="G44" s="173">
        <v>1</v>
      </c>
      <c r="N44" s="241" t="s">
        <v>87</v>
      </c>
      <c r="O44" s="242">
        <v>1</v>
      </c>
    </row>
    <row r="45" spans="1:15" ht="29" x14ac:dyDescent="0.35">
      <c r="A45" s="241" t="s">
        <v>283</v>
      </c>
      <c r="B45" s="242">
        <v>1</v>
      </c>
      <c r="N45" s="241" t="s">
        <v>283</v>
      </c>
      <c r="O45" s="242">
        <v>1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422"/>
  <sheetViews>
    <sheetView workbookViewId="0">
      <selection activeCell="O341" sqref="O341"/>
    </sheetView>
  </sheetViews>
  <sheetFormatPr defaultRowHeight="12.5" x14ac:dyDescent="0.25"/>
  <cols>
    <col min="1" max="1" width="14.54296875" bestFit="1" customWidth="1"/>
    <col min="2" max="2" width="9.81640625" bestFit="1" customWidth="1"/>
    <col min="11" max="11" width="28.453125" customWidth="1"/>
    <col min="13" max="13" width="16.26953125" customWidth="1"/>
  </cols>
  <sheetData>
    <row r="1" spans="1:24" x14ac:dyDescent="0.25">
      <c r="H1" t="s">
        <v>334</v>
      </c>
    </row>
    <row r="2" spans="1:24" ht="14.5" x14ac:dyDescent="0.35">
      <c r="A2" s="178" t="s">
        <v>33</v>
      </c>
      <c r="B2" s="178" t="s">
        <v>23</v>
      </c>
      <c r="H2" s="260" t="s">
        <v>92</v>
      </c>
      <c r="I2" s="260" t="s">
        <v>45</v>
      </c>
      <c r="J2" s="260" t="s">
        <v>21</v>
      </c>
      <c r="K2" s="260" t="s">
        <v>33</v>
      </c>
      <c r="L2" s="260" t="s">
        <v>23</v>
      </c>
      <c r="M2" s="260" t="s">
        <v>93</v>
      </c>
      <c r="S2" s="260" t="s">
        <v>92</v>
      </c>
      <c r="T2" s="260" t="s">
        <v>45</v>
      </c>
      <c r="U2" s="260" t="s">
        <v>21</v>
      </c>
      <c r="V2" s="260" t="s">
        <v>33</v>
      </c>
      <c r="W2" s="260" t="s">
        <v>23</v>
      </c>
      <c r="X2" s="260" t="s">
        <v>93</v>
      </c>
    </row>
    <row r="3" spans="1:24" ht="14.5" x14ac:dyDescent="0.35">
      <c r="A3" s="179">
        <v>34</v>
      </c>
      <c r="B3" s="179">
        <v>336</v>
      </c>
      <c r="H3" s="261">
        <v>979</v>
      </c>
      <c r="I3" s="262" t="s">
        <v>180</v>
      </c>
      <c r="J3" s="262" t="s">
        <v>474</v>
      </c>
      <c r="K3" s="261">
        <v>21</v>
      </c>
      <c r="L3" s="261">
        <v>1</v>
      </c>
      <c r="M3" s="261">
        <v>147</v>
      </c>
      <c r="S3" s="261">
        <v>979</v>
      </c>
      <c r="T3" s="262" t="s">
        <v>180</v>
      </c>
      <c r="U3" s="262" t="s">
        <v>474</v>
      </c>
      <c r="V3" s="261">
        <v>21</v>
      </c>
      <c r="W3" s="261">
        <v>1</v>
      </c>
      <c r="X3" s="261">
        <v>147</v>
      </c>
    </row>
    <row r="4" spans="1:24" ht="14.5" x14ac:dyDescent="0.35">
      <c r="A4" s="179">
        <v>33</v>
      </c>
      <c r="B4" s="179">
        <v>326</v>
      </c>
      <c r="H4" s="261">
        <v>399</v>
      </c>
      <c r="I4" s="262" t="s">
        <v>104</v>
      </c>
      <c r="J4" s="262" t="s">
        <v>246</v>
      </c>
      <c r="K4" s="261">
        <v>10</v>
      </c>
      <c r="L4" s="261">
        <v>2</v>
      </c>
      <c r="M4" s="261">
        <v>145</v>
      </c>
      <c r="S4" s="261">
        <v>399</v>
      </c>
      <c r="T4" s="262" t="s">
        <v>104</v>
      </c>
      <c r="U4" s="262" t="s">
        <v>246</v>
      </c>
      <c r="V4" s="261">
        <v>10</v>
      </c>
      <c r="W4" s="261">
        <v>2</v>
      </c>
      <c r="X4" s="261">
        <v>145</v>
      </c>
    </row>
    <row r="5" spans="1:24" ht="14.5" x14ac:dyDescent="0.35">
      <c r="A5" s="179">
        <v>33</v>
      </c>
      <c r="B5" s="179">
        <v>326</v>
      </c>
      <c r="H5" s="261">
        <v>984</v>
      </c>
      <c r="I5" s="262" t="s">
        <v>440</v>
      </c>
      <c r="J5" s="262" t="s">
        <v>441</v>
      </c>
      <c r="K5" s="261">
        <v>18</v>
      </c>
      <c r="L5" s="261">
        <v>3</v>
      </c>
      <c r="M5" s="261">
        <v>143</v>
      </c>
      <c r="S5" s="261">
        <v>984</v>
      </c>
      <c r="T5" s="262" t="s">
        <v>440</v>
      </c>
      <c r="U5" s="262" t="s">
        <v>441</v>
      </c>
      <c r="V5" s="261">
        <v>18</v>
      </c>
      <c r="W5" s="261">
        <v>3</v>
      </c>
      <c r="X5" s="261">
        <v>143</v>
      </c>
    </row>
    <row r="6" spans="1:24" ht="14.5" x14ac:dyDescent="0.35">
      <c r="A6" s="179">
        <v>32</v>
      </c>
      <c r="B6" s="179">
        <v>334</v>
      </c>
      <c r="H6" s="261">
        <v>1008</v>
      </c>
      <c r="I6" s="262" t="s">
        <v>107</v>
      </c>
      <c r="J6" s="262" t="s">
        <v>248</v>
      </c>
      <c r="K6" s="261">
        <v>15</v>
      </c>
      <c r="L6" s="261">
        <v>4</v>
      </c>
      <c r="M6" s="261">
        <v>142</v>
      </c>
      <c r="S6" s="261">
        <v>1008</v>
      </c>
      <c r="T6" s="262" t="s">
        <v>107</v>
      </c>
      <c r="U6" s="262" t="s">
        <v>248</v>
      </c>
      <c r="V6" s="261">
        <v>15</v>
      </c>
      <c r="W6" s="261">
        <v>4</v>
      </c>
      <c r="X6" s="261">
        <v>142</v>
      </c>
    </row>
    <row r="7" spans="1:24" ht="29" x14ac:dyDescent="0.35">
      <c r="A7" s="179">
        <v>30</v>
      </c>
      <c r="B7" s="179">
        <v>341</v>
      </c>
      <c r="H7" s="261">
        <v>1047</v>
      </c>
      <c r="I7" s="262" t="s">
        <v>555</v>
      </c>
      <c r="J7" s="262" t="s">
        <v>556</v>
      </c>
      <c r="K7" s="261">
        <v>14</v>
      </c>
      <c r="L7" s="261">
        <v>4</v>
      </c>
      <c r="M7" s="261">
        <v>142</v>
      </c>
      <c r="S7" s="261">
        <v>1047</v>
      </c>
      <c r="T7" s="262" t="s">
        <v>555</v>
      </c>
      <c r="U7" s="262" t="s">
        <v>556</v>
      </c>
      <c r="V7" s="261">
        <v>14</v>
      </c>
      <c r="W7" s="261">
        <v>4</v>
      </c>
      <c r="X7" s="261">
        <v>142</v>
      </c>
    </row>
    <row r="8" spans="1:24" ht="14.5" x14ac:dyDescent="0.35">
      <c r="A8" s="179">
        <v>29</v>
      </c>
      <c r="B8" s="179">
        <v>344</v>
      </c>
      <c r="H8" s="261">
        <v>1048</v>
      </c>
      <c r="I8" s="262" t="s">
        <v>124</v>
      </c>
      <c r="J8" s="262" t="s">
        <v>557</v>
      </c>
      <c r="K8" s="261">
        <v>18</v>
      </c>
      <c r="L8" s="261">
        <v>4</v>
      </c>
      <c r="M8" s="261">
        <v>142</v>
      </c>
      <c r="S8" s="261">
        <v>1048</v>
      </c>
      <c r="T8" s="262" t="s">
        <v>124</v>
      </c>
      <c r="U8" s="262" t="s">
        <v>557</v>
      </c>
      <c r="V8" s="261">
        <v>18</v>
      </c>
      <c r="W8" s="261">
        <v>4</v>
      </c>
      <c r="X8" s="261">
        <v>142</v>
      </c>
    </row>
    <row r="9" spans="1:24" ht="14.5" x14ac:dyDescent="0.35">
      <c r="A9" s="179">
        <v>28</v>
      </c>
      <c r="B9" s="179">
        <v>305</v>
      </c>
      <c r="F9" t="s">
        <v>417</v>
      </c>
      <c r="H9" s="261">
        <v>880</v>
      </c>
      <c r="I9" s="262" t="s">
        <v>377</v>
      </c>
      <c r="J9" s="262" t="s">
        <v>91</v>
      </c>
      <c r="K9" s="261">
        <v>12</v>
      </c>
      <c r="L9" s="261">
        <v>7</v>
      </c>
      <c r="M9" s="261">
        <v>141</v>
      </c>
      <c r="S9" s="261">
        <v>880</v>
      </c>
      <c r="T9" s="262" t="s">
        <v>377</v>
      </c>
      <c r="U9" s="262" t="s">
        <v>91</v>
      </c>
      <c r="V9" s="261">
        <v>12</v>
      </c>
      <c r="W9" s="261">
        <v>7</v>
      </c>
      <c r="X9" s="261">
        <v>141</v>
      </c>
    </row>
    <row r="10" spans="1:24" ht="14.5" x14ac:dyDescent="0.35">
      <c r="A10" s="179">
        <v>27</v>
      </c>
      <c r="B10" s="179">
        <v>341</v>
      </c>
      <c r="H10" s="261">
        <v>687</v>
      </c>
      <c r="I10" s="262" t="s">
        <v>308</v>
      </c>
      <c r="J10" s="262" t="s">
        <v>150</v>
      </c>
      <c r="K10" s="261">
        <v>20</v>
      </c>
      <c r="L10" s="261">
        <v>7</v>
      </c>
      <c r="M10" s="261">
        <v>141</v>
      </c>
      <c r="S10" s="261">
        <v>687</v>
      </c>
      <c r="T10" s="262" t="s">
        <v>308</v>
      </c>
      <c r="U10" s="262" t="s">
        <v>150</v>
      </c>
      <c r="V10" s="261">
        <v>20</v>
      </c>
      <c r="W10" s="261">
        <v>7</v>
      </c>
      <c r="X10" s="261">
        <v>141</v>
      </c>
    </row>
    <row r="11" spans="1:24" ht="14.5" x14ac:dyDescent="0.35">
      <c r="A11" s="179">
        <v>26</v>
      </c>
      <c r="B11" s="179">
        <v>226</v>
      </c>
      <c r="H11" s="261">
        <v>170</v>
      </c>
      <c r="I11" s="262" t="s">
        <v>161</v>
      </c>
      <c r="J11" s="262" t="s">
        <v>113</v>
      </c>
      <c r="K11" s="261">
        <v>22</v>
      </c>
      <c r="L11" s="261">
        <v>7</v>
      </c>
      <c r="M11" s="261">
        <v>141</v>
      </c>
      <c r="S11" s="261">
        <v>170</v>
      </c>
      <c r="T11" s="262" t="s">
        <v>161</v>
      </c>
      <c r="U11" s="262" t="s">
        <v>113</v>
      </c>
      <c r="V11" s="261">
        <v>22</v>
      </c>
      <c r="W11" s="261">
        <v>7</v>
      </c>
      <c r="X11" s="261">
        <v>141</v>
      </c>
    </row>
    <row r="12" spans="1:24" ht="14.5" x14ac:dyDescent="0.35">
      <c r="A12" s="179">
        <v>26</v>
      </c>
      <c r="B12" s="179">
        <v>239</v>
      </c>
      <c r="H12" s="261">
        <v>931</v>
      </c>
      <c r="I12" s="262" t="s">
        <v>320</v>
      </c>
      <c r="J12" s="262" t="s">
        <v>403</v>
      </c>
      <c r="K12" s="261">
        <v>12</v>
      </c>
      <c r="L12" s="261">
        <v>7</v>
      </c>
      <c r="M12" s="261">
        <v>141</v>
      </c>
      <c r="S12" s="261">
        <v>931</v>
      </c>
      <c r="T12" s="262" t="s">
        <v>320</v>
      </c>
      <c r="U12" s="262" t="s">
        <v>403</v>
      </c>
      <c r="V12" s="261">
        <v>12</v>
      </c>
      <c r="W12" s="261">
        <v>7</v>
      </c>
      <c r="X12" s="261">
        <v>141</v>
      </c>
    </row>
    <row r="13" spans="1:24" ht="14.5" x14ac:dyDescent="0.35">
      <c r="A13" s="179">
        <v>26</v>
      </c>
      <c r="B13" s="179">
        <v>256</v>
      </c>
      <c r="H13" s="261">
        <v>136</v>
      </c>
      <c r="I13" s="262" t="s">
        <v>185</v>
      </c>
      <c r="J13" s="262" t="s">
        <v>186</v>
      </c>
      <c r="K13" s="261">
        <v>15</v>
      </c>
      <c r="L13" s="261">
        <v>7</v>
      </c>
      <c r="M13" s="261">
        <v>141</v>
      </c>
      <c r="S13" s="261">
        <v>136</v>
      </c>
      <c r="T13" s="262" t="s">
        <v>185</v>
      </c>
      <c r="U13" s="262" t="s">
        <v>186</v>
      </c>
      <c r="V13" s="261">
        <v>15</v>
      </c>
      <c r="W13" s="261">
        <v>7</v>
      </c>
      <c r="X13" s="261">
        <v>141</v>
      </c>
    </row>
    <row r="14" spans="1:24" ht="14.5" x14ac:dyDescent="0.35">
      <c r="A14" s="179">
        <v>26</v>
      </c>
      <c r="B14" s="179">
        <v>296</v>
      </c>
      <c r="H14" s="261">
        <v>97</v>
      </c>
      <c r="I14" s="262" t="s">
        <v>220</v>
      </c>
      <c r="J14" s="262" t="s">
        <v>221</v>
      </c>
      <c r="K14" s="261">
        <v>9</v>
      </c>
      <c r="L14" s="261">
        <v>7</v>
      </c>
      <c r="M14" s="261">
        <v>141</v>
      </c>
      <c r="S14" s="261">
        <v>97</v>
      </c>
      <c r="T14" s="262" t="s">
        <v>220</v>
      </c>
      <c r="U14" s="262" t="s">
        <v>221</v>
      </c>
      <c r="V14" s="261">
        <v>9</v>
      </c>
      <c r="W14" s="261">
        <v>7</v>
      </c>
      <c r="X14" s="261">
        <v>141</v>
      </c>
    </row>
    <row r="15" spans="1:24" ht="14.5" x14ac:dyDescent="0.35">
      <c r="A15" s="179">
        <v>26</v>
      </c>
      <c r="B15" s="179">
        <v>331</v>
      </c>
      <c r="H15" s="261">
        <v>72</v>
      </c>
      <c r="I15" s="262" t="s">
        <v>242</v>
      </c>
      <c r="J15" s="262" t="s">
        <v>243</v>
      </c>
      <c r="K15" s="261">
        <v>16</v>
      </c>
      <c r="L15" s="261">
        <v>7</v>
      </c>
      <c r="M15" s="261">
        <v>141</v>
      </c>
      <c r="S15" s="261">
        <v>72</v>
      </c>
      <c r="T15" s="262" t="s">
        <v>242</v>
      </c>
      <c r="U15" s="262" t="s">
        <v>243</v>
      </c>
      <c r="V15" s="261">
        <v>16</v>
      </c>
      <c r="W15" s="261">
        <v>7</v>
      </c>
      <c r="X15" s="261">
        <v>141</v>
      </c>
    </row>
    <row r="16" spans="1:24" ht="29" x14ac:dyDescent="0.35">
      <c r="A16" s="179">
        <v>26</v>
      </c>
      <c r="B16" s="179">
        <v>337</v>
      </c>
      <c r="H16" s="261">
        <v>12</v>
      </c>
      <c r="I16" s="262" t="s">
        <v>227</v>
      </c>
      <c r="J16" s="262" t="s">
        <v>79</v>
      </c>
      <c r="K16" s="261">
        <v>18</v>
      </c>
      <c r="L16" s="261">
        <v>7</v>
      </c>
      <c r="M16" s="261">
        <v>141</v>
      </c>
      <c r="S16" s="261">
        <v>12</v>
      </c>
      <c r="T16" s="262" t="s">
        <v>227</v>
      </c>
      <c r="U16" s="262" t="s">
        <v>79</v>
      </c>
      <c r="V16" s="261">
        <v>18</v>
      </c>
      <c r="W16" s="261">
        <v>7</v>
      </c>
      <c r="X16" s="261">
        <v>141</v>
      </c>
    </row>
    <row r="17" spans="1:24" ht="14.5" x14ac:dyDescent="0.35">
      <c r="A17" s="179">
        <v>26</v>
      </c>
      <c r="B17" s="179">
        <v>339</v>
      </c>
      <c r="H17" s="261">
        <v>993</v>
      </c>
      <c r="I17" s="262" t="s">
        <v>108</v>
      </c>
      <c r="J17" s="262" t="s">
        <v>451</v>
      </c>
      <c r="K17" s="261">
        <v>8</v>
      </c>
      <c r="L17" s="261">
        <v>15</v>
      </c>
      <c r="M17" s="261">
        <v>140</v>
      </c>
      <c r="S17" s="261">
        <v>993</v>
      </c>
      <c r="T17" s="262" t="s">
        <v>108</v>
      </c>
      <c r="U17" s="262" t="s">
        <v>451</v>
      </c>
      <c r="V17" s="261">
        <v>8</v>
      </c>
      <c r="W17" s="261">
        <v>15</v>
      </c>
      <c r="X17" s="261">
        <v>140</v>
      </c>
    </row>
    <row r="18" spans="1:24" ht="14.5" x14ac:dyDescent="0.35">
      <c r="A18" s="179">
        <v>26</v>
      </c>
      <c r="B18" s="179">
        <v>339</v>
      </c>
      <c r="H18" s="261">
        <v>972</v>
      </c>
      <c r="I18" s="262" t="s">
        <v>427</v>
      </c>
      <c r="J18" s="262" t="s">
        <v>428</v>
      </c>
      <c r="K18" s="261">
        <v>8</v>
      </c>
      <c r="L18" s="261">
        <v>15</v>
      </c>
      <c r="M18" s="261">
        <v>140</v>
      </c>
      <c r="S18" s="261">
        <v>972</v>
      </c>
      <c r="T18" s="262" t="s">
        <v>427</v>
      </c>
      <c r="U18" s="262" t="s">
        <v>428</v>
      </c>
      <c r="V18" s="261">
        <v>8</v>
      </c>
      <c r="W18" s="261">
        <v>15</v>
      </c>
      <c r="X18" s="261">
        <v>140</v>
      </c>
    </row>
    <row r="19" spans="1:24" ht="14.5" x14ac:dyDescent="0.35">
      <c r="A19" s="179">
        <v>26</v>
      </c>
      <c r="B19" s="179">
        <v>343</v>
      </c>
      <c r="H19" s="261">
        <v>209</v>
      </c>
      <c r="I19" s="262" t="s">
        <v>109</v>
      </c>
      <c r="J19" s="262" t="s">
        <v>110</v>
      </c>
      <c r="K19" s="261">
        <v>13</v>
      </c>
      <c r="L19" s="261">
        <v>15</v>
      </c>
      <c r="M19" s="261">
        <v>140</v>
      </c>
      <c r="S19" s="261">
        <v>209</v>
      </c>
      <c r="T19" s="262" t="s">
        <v>109</v>
      </c>
      <c r="U19" s="262" t="s">
        <v>110</v>
      </c>
      <c r="V19" s="261">
        <v>13</v>
      </c>
      <c r="W19" s="261">
        <v>15</v>
      </c>
      <c r="X19" s="261">
        <v>140</v>
      </c>
    </row>
    <row r="20" spans="1:24" ht="14.5" x14ac:dyDescent="0.35">
      <c r="A20" s="179">
        <v>25</v>
      </c>
      <c r="B20" s="179">
        <v>226</v>
      </c>
      <c r="H20" s="261">
        <v>851</v>
      </c>
      <c r="I20" s="262" t="s">
        <v>380</v>
      </c>
      <c r="J20" s="262" t="s">
        <v>460</v>
      </c>
      <c r="K20" s="261">
        <v>24</v>
      </c>
      <c r="L20" s="261">
        <v>15</v>
      </c>
      <c r="M20" s="261">
        <v>140</v>
      </c>
      <c r="S20" s="261">
        <v>851</v>
      </c>
      <c r="T20" s="262" t="s">
        <v>380</v>
      </c>
      <c r="U20" s="262" t="s">
        <v>460</v>
      </c>
      <c r="V20" s="261">
        <v>24</v>
      </c>
      <c r="W20" s="261">
        <v>15</v>
      </c>
      <c r="X20" s="261">
        <v>140</v>
      </c>
    </row>
    <row r="21" spans="1:24" ht="14.5" x14ac:dyDescent="0.35">
      <c r="A21" s="179">
        <v>24</v>
      </c>
      <c r="B21" s="179">
        <v>226</v>
      </c>
      <c r="H21" s="261">
        <v>196</v>
      </c>
      <c r="I21" s="262" t="s">
        <v>229</v>
      </c>
      <c r="J21" s="262" t="s">
        <v>110</v>
      </c>
      <c r="K21" s="261">
        <v>15</v>
      </c>
      <c r="L21" s="261">
        <v>15</v>
      </c>
      <c r="M21" s="261">
        <v>140</v>
      </c>
      <c r="S21" s="261">
        <v>196</v>
      </c>
      <c r="T21" s="262" t="s">
        <v>229</v>
      </c>
      <c r="U21" s="262" t="s">
        <v>110</v>
      </c>
      <c r="V21" s="261">
        <v>15</v>
      </c>
      <c r="W21" s="261">
        <v>15</v>
      </c>
      <c r="X21" s="261">
        <v>140</v>
      </c>
    </row>
    <row r="22" spans="1:24" ht="14.5" x14ac:dyDescent="0.35">
      <c r="A22" s="179">
        <v>24</v>
      </c>
      <c r="B22" s="179">
        <v>315</v>
      </c>
      <c r="H22" s="261">
        <v>658</v>
      </c>
      <c r="I22" s="262" t="s">
        <v>121</v>
      </c>
      <c r="J22" s="262" t="s">
        <v>305</v>
      </c>
      <c r="K22" s="261">
        <v>16</v>
      </c>
      <c r="L22" s="261">
        <v>15</v>
      </c>
      <c r="M22" s="261">
        <v>140</v>
      </c>
      <c r="S22" s="261">
        <v>658</v>
      </c>
      <c r="T22" s="262" t="s">
        <v>121</v>
      </c>
      <c r="U22" s="262" t="s">
        <v>305</v>
      </c>
      <c r="V22" s="261">
        <v>16</v>
      </c>
      <c r="W22" s="261">
        <v>15</v>
      </c>
      <c r="X22" s="261">
        <v>140</v>
      </c>
    </row>
    <row r="23" spans="1:24" ht="14.5" x14ac:dyDescent="0.35">
      <c r="A23" s="179">
        <v>24</v>
      </c>
      <c r="B23" s="179">
        <v>338</v>
      </c>
      <c r="H23" s="261">
        <v>435</v>
      </c>
      <c r="I23" s="262" t="s">
        <v>166</v>
      </c>
      <c r="J23" s="262" t="s">
        <v>366</v>
      </c>
      <c r="K23" s="261">
        <v>8</v>
      </c>
      <c r="L23" s="261">
        <v>15</v>
      </c>
      <c r="M23" s="261">
        <v>140</v>
      </c>
      <c r="S23" s="261">
        <v>435</v>
      </c>
      <c r="T23" s="262" t="s">
        <v>166</v>
      </c>
      <c r="U23" s="262" t="s">
        <v>366</v>
      </c>
      <c r="V23" s="261">
        <v>8</v>
      </c>
      <c r="W23" s="261">
        <v>15</v>
      </c>
      <c r="X23" s="261">
        <v>140</v>
      </c>
    </row>
    <row r="24" spans="1:24" ht="14.5" x14ac:dyDescent="0.35">
      <c r="A24" s="179">
        <v>23</v>
      </c>
      <c r="B24" s="179">
        <v>214</v>
      </c>
      <c r="H24" s="261">
        <v>253</v>
      </c>
      <c r="I24" s="262" t="s">
        <v>178</v>
      </c>
      <c r="J24" s="262" t="s">
        <v>257</v>
      </c>
      <c r="K24" s="261">
        <v>12</v>
      </c>
      <c r="L24" s="261">
        <v>15</v>
      </c>
      <c r="M24" s="261">
        <v>140</v>
      </c>
      <c r="S24" s="261">
        <v>253</v>
      </c>
      <c r="T24" s="262" t="s">
        <v>178</v>
      </c>
      <c r="U24" s="262" t="s">
        <v>257</v>
      </c>
      <c r="V24" s="261">
        <v>12</v>
      </c>
      <c r="W24" s="261">
        <v>15</v>
      </c>
      <c r="X24" s="261">
        <v>140</v>
      </c>
    </row>
    <row r="25" spans="1:24" ht="29" x14ac:dyDescent="0.35">
      <c r="A25" s="179">
        <v>23</v>
      </c>
      <c r="B25" s="179">
        <v>226</v>
      </c>
      <c r="H25" s="261">
        <v>1097</v>
      </c>
      <c r="I25" s="262" t="s">
        <v>303</v>
      </c>
      <c r="J25" s="262" t="s">
        <v>558</v>
      </c>
      <c r="K25" s="261">
        <v>11</v>
      </c>
      <c r="L25" s="261">
        <v>23</v>
      </c>
      <c r="M25" s="261">
        <v>139</v>
      </c>
      <c r="S25" s="261">
        <v>1097</v>
      </c>
      <c r="T25" s="262" t="s">
        <v>303</v>
      </c>
      <c r="U25" s="262" t="s">
        <v>558</v>
      </c>
      <c r="V25" s="261">
        <v>11</v>
      </c>
      <c r="W25" s="261">
        <v>23</v>
      </c>
      <c r="X25" s="261">
        <v>139</v>
      </c>
    </row>
    <row r="26" spans="1:24" ht="29" x14ac:dyDescent="0.35">
      <c r="A26" s="179">
        <v>23</v>
      </c>
      <c r="B26" s="179">
        <v>274</v>
      </c>
      <c r="H26" s="261">
        <v>127</v>
      </c>
      <c r="I26" s="262" t="s">
        <v>219</v>
      </c>
      <c r="J26" s="262" t="s">
        <v>177</v>
      </c>
      <c r="K26" s="261">
        <v>15</v>
      </c>
      <c r="L26" s="261">
        <v>23</v>
      </c>
      <c r="M26" s="261">
        <v>139</v>
      </c>
      <c r="S26" s="261">
        <v>127</v>
      </c>
      <c r="T26" s="262" t="s">
        <v>219</v>
      </c>
      <c r="U26" s="262" t="s">
        <v>177</v>
      </c>
      <c r="V26" s="261">
        <v>15</v>
      </c>
      <c r="W26" s="261">
        <v>23</v>
      </c>
      <c r="X26" s="261">
        <v>139</v>
      </c>
    </row>
    <row r="27" spans="1:24" ht="14.5" x14ac:dyDescent="0.35">
      <c r="A27" s="179">
        <v>23</v>
      </c>
      <c r="B27" s="179">
        <v>296</v>
      </c>
      <c r="H27" s="261">
        <v>190</v>
      </c>
      <c r="I27" s="262" t="s">
        <v>268</v>
      </c>
      <c r="J27" s="262" t="s">
        <v>201</v>
      </c>
      <c r="K27" s="261">
        <v>7</v>
      </c>
      <c r="L27" s="261">
        <v>23</v>
      </c>
      <c r="M27" s="261">
        <v>139</v>
      </c>
      <c r="S27" s="261">
        <v>190</v>
      </c>
      <c r="T27" s="262" t="s">
        <v>268</v>
      </c>
      <c r="U27" s="262" t="s">
        <v>201</v>
      </c>
      <c r="V27" s="261">
        <v>7</v>
      </c>
      <c r="W27" s="261">
        <v>23</v>
      </c>
      <c r="X27" s="261">
        <v>139</v>
      </c>
    </row>
    <row r="28" spans="1:24" ht="14.5" x14ac:dyDescent="0.35">
      <c r="A28" s="179">
        <v>23</v>
      </c>
      <c r="B28" s="179">
        <v>326</v>
      </c>
      <c r="H28" s="261">
        <v>1071</v>
      </c>
      <c r="I28" s="262" t="s">
        <v>559</v>
      </c>
      <c r="J28" s="262" t="s">
        <v>560</v>
      </c>
      <c r="K28" s="261">
        <v>22</v>
      </c>
      <c r="L28" s="261">
        <v>23</v>
      </c>
      <c r="M28" s="261">
        <v>139</v>
      </c>
      <c r="S28" s="261">
        <v>1071</v>
      </c>
      <c r="T28" s="262" t="s">
        <v>559</v>
      </c>
      <c r="U28" s="262" t="s">
        <v>560</v>
      </c>
      <c r="V28" s="261">
        <v>22</v>
      </c>
      <c r="W28" s="261">
        <v>23</v>
      </c>
      <c r="X28" s="261">
        <v>139</v>
      </c>
    </row>
    <row r="29" spans="1:24" ht="14.5" x14ac:dyDescent="0.35">
      <c r="A29" s="179">
        <v>23</v>
      </c>
      <c r="B29" s="179">
        <v>333</v>
      </c>
      <c r="H29" s="261">
        <v>530</v>
      </c>
      <c r="I29" s="262" t="s">
        <v>204</v>
      </c>
      <c r="J29" s="262" t="s">
        <v>150</v>
      </c>
      <c r="K29" s="261">
        <v>15</v>
      </c>
      <c r="L29" s="261">
        <v>23</v>
      </c>
      <c r="M29" s="261">
        <v>139</v>
      </c>
      <c r="S29" s="261">
        <v>530</v>
      </c>
      <c r="T29" s="262" t="s">
        <v>204</v>
      </c>
      <c r="U29" s="262" t="s">
        <v>150</v>
      </c>
      <c r="V29" s="261">
        <v>15</v>
      </c>
      <c r="W29" s="261">
        <v>23</v>
      </c>
      <c r="X29" s="261">
        <v>139</v>
      </c>
    </row>
    <row r="30" spans="1:24" ht="29" x14ac:dyDescent="0.35">
      <c r="A30" s="179">
        <v>22</v>
      </c>
      <c r="B30" s="179">
        <v>52</v>
      </c>
      <c r="H30" s="261">
        <v>882</v>
      </c>
      <c r="I30" s="262" t="s">
        <v>364</v>
      </c>
      <c r="J30" s="262" t="s">
        <v>365</v>
      </c>
      <c r="K30" s="261">
        <v>9</v>
      </c>
      <c r="L30" s="261">
        <v>28</v>
      </c>
      <c r="M30" s="261">
        <v>138</v>
      </c>
      <c r="S30" s="261">
        <v>882</v>
      </c>
      <c r="T30" s="262" t="s">
        <v>364</v>
      </c>
      <c r="U30" s="262" t="s">
        <v>365</v>
      </c>
      <c r="V30" s="261">
        <v>9</v>
      </c>
      <c r="W30" s="261">
        <v>28</v>
      </c>
      <c r="X30" s="261">
        <v>138</v>
      </c>
    </row>
    <row r="31" spans="1:24" ht="14.5" x14ac:dyDescent="0.35">
      <c r="A31" s="179">
        <v>22</v>
      </c>
      <c r="B31" s="179">
        <v>149</v>
      </c>
      <c r="H31" s="261">
        <v>94</v>
      </c>
      <c r="I31" s="262" t="s">
        <v>456</v>
      </c>
      <c r="J31" s="262" t="s">
        <v>457</v>
      </c>
      <c r="K31" s="261">
        <v>8</v>
      </c>
      <c r="L31" s="261">
        <v>28</v>
      </c>
      <c r="M31" s="261">
        <v>138</v>
      </c>
      <c r="S31" s="261">
        <v>94</v>
      </c>
      <c r="T31" s="262" t="s">
        <v>456</v>
      </c>
      <c r="U31" s="262" t="s">
        <v>457</v>
      </c>
      <c r="V31" s="261">
        <v>8</v>
      </c>
      <c r="W31" s="261">
        <v>28</v>
      </c>
      <c r="X31" s="261">
        <v>138</v>
      </c>
    </row>
    <row r="32" spans="1:24" ht="14.5" x14ac:dyDescent="0.35">
      <c r="A32" s="179">
        <v>22</v>
      </c>
      <c r="B32" s="179">
        <v>184</v>
      </c>
      <c r="H32" s="261">
        <v>750</v>
      </c>
      <c r="I32" s="262" t="s">
        <v>76</v>
      </c>
      <c r="J32" s="262" t="s">
        <v>345</v>
      </c>
      <c r="K32" s="261">
        <v>24</v>
      </c>
      <c r="L32" s="261">
        <v>28</v>
      </c>
      <c r="M32" s="261">
        <v>138</v>
      </c>
      <c r="S32" s="261">
        <v>750</v>
      </c>
      <c r="T32" s="262" t="s">
        <v>76</v>
      </c>
      <c r="U32" s="262" t="s">
        <v>345</v>
      </c>
      <c r="V32" s="261">
        <v>24</v>
      </c>
      <c r="W32" s="261">
        <v>28</v>
      </c>
      <c r="X32" s="261">
        <v>138</v>
      </c>
    </row>
    <row r="33" spans="1:24" ht="14.5" x14ac:dyDescent="0.35">
      <c r="A33" s="179">
        <v>22</v>
      </c>
      <c r="B33" s="179">
        <v>226</v>
      </c>
      <c r="H33" s="261">
        <v>688</v>
      </c>
      <c r="I33" s="262" t="s">
        <v>180</v>
      </c>
      <c r="J33" s="262" t="s">
        <v>327</v>
      </c>
      <c r="K33" s="261">
        <v>13</v>
      </c>
      <c r="L33" s="261">
        <v>28</v>
      </c>
      <c r="M33" s="261">
        <v>138</v>
      </c>
      <c r="S33" s="261">
        <v>688</v>
      </c>
      <c r="T33" s="262" t="s">
        <v>180</v>
      </c>
      <c r="U33" s="262" t="s">
        <v>327</v>
      </c>
      <c r="V33" s="261">
        <v>13</v>
      </c>
      <c r="W33" s="261">
        <v>28</v>
      </c>
      <c r="X33" s="261">
        <v>138</v>
      </c>
    </row>
    <row r="34" spans="1:24" ht="14.5" x14ac:dyDescent="0.35">
      <c r="A34" s="179">
        <v>22</v>
      </c>
      <c r="B34" s="179">
        <v>256</v>
      </c>
      <c r="H34" s="261">
        <v>933</v>
      </c>
      <c r="I34" s="262" t="s">
        <v>394</v>
      </c>
      <c r="J34" s="262" t="s">
        <v>395</v>
      </c>
      <c r="K34" s="261">
        <v>15</v>
      </c>
      <c r="L34" s="261">
        <v>28</v>
      </c>
      <c r="M34" s="261">
        <v>138</v>
      </c>
      <c r="S34" s="261">
        <v>933</v>
      </c>
      <c r="T34" s="262" t="s">
        <v>394</v>
      </c>
      <c r="U34" s="262" t="s">
        <v>395</v>
      </c>
      <c r="V34" s="261">
        <v>15</v>
      </c>
      <c r="W34" s="261">
        <v>28</v>
      </c>
      <c r="X34" s="261">
        <v>138</v>
      </c>
    </row>
    <row r="35" spans="1:24" ht="14.5" x14ac:dyDescent="0.35">
      <c r="A35" s="179">
        <v>21</v>
      </c>
      <c r="B35" s="179">
        <v>83</v>
      </c>
      <c r="H35" s="261">
        <v>273</v>
      </c>
      <c r="I35" s="262" t="s">
        <v>88</v>
      </c>
      <c r="J35" s="262" t="s">
        <v>261</v>
      </c>
      <c r="K35" s="261">
        <v>16</v>
      </c>
      <c r="L35" s="261">
        <v>28</v>
      </c>
      <c r="M35" s="261">
        <v>138</v>
      </c>
      <c r="S35" s="261">
        <v>273</v>
      </c>
      <c r="T35" s="262" t="s">
        <v>88</v>
      </c>
      <c r="U35" s="262" t="s">
        <v>261</v>
      </c>
      <c r="V35" s="261">
        <v>16</v>
      </c>
      <c r="W35" s="261">
        <v>28</v>
      </c>
      <c r="X35" s="261">
        <v>138</v>
      </c>
    </row>
    <row r="36" spans="1:24" ht="14.5" x14ac:dyDescent="0.35">
      <c r="A36" s="179">
        <v>21</v>
      </c>
      <c r="B36" s="179">
        <v>149</v>
      </c>
      <c r="H36" s="261">
        <v>678</v>
      </c>
      <c r="I36" s="262" t="s">
        <v>328</v>
      </c>
      <c r="J36" s="262" t="s">
        <v>329</v>
      </c>
      <c r="K36" s="261">
        <v>9</v>
      </c>
      <c r="L36" s="261">
        <v>34</v>
      </c>
      <c r="M36" s="261">
        <v>137</v>
      </c>
      <c r="S36" s="261">
        <v>678</v>
      </c>
      <c r="T36" s="262" t="s">
        <v>328</v>
      </c>
      <c r="U36" s="262" t="s">
        <v>329</v>
      </c>
      <c r="V36" s="261">
        <v>9</v>
      </c>
      <c r="W36" s="261">
        <v>34</v>
      </c>
      <c r="X36" s="261">
        <v>137</v>
      </c>
    </row>
    <row r="37" spans="1:24" ht="14.5" x14ac:dyDescent="0.35">
      <c r="A37" s="179">
        <v>21</v>
      </c>
      <c r="B37" s="179">
        <v>167</v>
      </c>
      <c r="H37" s="261">
        <v>250</v>
      </c>
      <c r="I37" s="262" t="s">
        <v>218</v>
      </c>
      <c r="J37" s="262" t="s">
        <v>182</v>
      </c>
      <c r="K37" s="261">
        <v>15</v>
      </c>
      <c r="L37" s="261">
        <v>34</v>
      </c>
      <c r="M37" s="261">
        <v>137</v>
      </c>
      <c r="S37" s="261">
        <v>250</v>
      </c>
      <c r="T37" s="262" t="s">
        <v>218</v>
      </c>
      <c r="U37" s="262" t="s">
        <v>182</v>
      </c>
      <c r="V37" s="261">
        <v>15</v>
      </c>
      <c r="W37" s="261">
        <v>34</v>
      </c>
      <c r="X37" s="261">
        <v>137</v>
      </c>
    </row>
    <row r="38" spans="1:24" ht="14.5" x14ac:dyDescent="0.35">
      <c r="A38" s="179">
        <v>21</v>
      </c>
      <c r="B38" s="179">
        <v>309</v>
      </c>
      <c r="H38" s="261">
        <v>614</v>
      </c>
      <c r="I38" s="262" t="s">
        <v>165</v>
      </c>
      <c r="J38" s="262" t="s">
        <v>307</v>
      </c>
      <c r="K38" s="261">
        <v>19</v>
      </c>
      <c r="L38" s="261">
        <v>34</v>
      </c>
      <c r="M38" s="261">
        <v>137</v>
      </c>
      <c r="S38" s="261">
        <v>614</v>
      </c>
      <c r="T38" s="262" t="s">
        <v>165</v>
      </c>
      <c r="U38" s="262" t="s">
        <v>307</v>
      </c>
      <c r="V38" s="261">
        <v>19</v>
      </c>
      <c r="W38" s="261">
        <v>34</v>
      </c>
      <c r="X38" s="261">
        <v>137</v>
      </c>
    </row>
    <row r="39" spans="1:24" ht="14.5" x14ac:dyDescent="0.35">
      <c r="A39" s="179">
        <v>21</v>
      </c>
      <c r="B39" s="179">
        <v>323</v>
      </c>
      <c r="H39" s="261">
        <v>1085</v>
      </c>
      <c r="I39" s="262" t="s">
        <v>163</v>
      </c>
      <c r="J39" s="262" t="s">
        <v>561</v>
      </c>
      <c r="K39" s="261">
        <v>20</v>
      </c>
      <c r="L39" s="261">
        <v>34</v>
      </c>
      <c r="M39" s="261">
        <v>137</v>
      </c>
      <c r="S39" s="261">
        <v>1085</v>
      </c>
      <c r="T39" s="262" t="s">
        <v>163</v>
      </c>
      <c r="U39" s="262" t="s">
        <v>561</v>
      </c>
      <c r="V39" s="261">
        <v>20</v>
      </c>
      <c r="W39" s="261">
        <v>34</v>
      </c>
      <c r="X39" s="261">
        <v>137</v>
      </c>
    </row>
    <row r="40" spans="1:24" ht="14.5" x14ac:dyDescent="0.35">
      <c r="A40" s="179">
        <v>21</v>
      </c>
      <c r="B40" s="179">
        <v>326</v>
      </c>
      <c r="H40" s="261">
        <v>925</v>
      </c>
      <c r="I40" s="262" t="s">
        <v>402</v>
      </c>
      <c r="J40" s="262" t="s">
        <v>403</v>
      </c>
      <c r="K40" s="261">
        <v>23</v>
      </c>
      <c r="L40" s="261">
        <v>34</v>
      </c>
      <c r="M40" s="261">
        <v>137</v>
      </c>
      <c r="S40" s="261">
        <v>925</v>
      </c>
      <c r="T40" s="262" t="s">
        <v>402</v>
      </c>
      <c r="U40" s="262" t="s">
        <v>403</v>
      </c>
      <c r="V40" s="261">
        <v>23</v>
      </c>
      <c r="W40" s="261">
        <v>34</v>
      </c>
      <c r="X40" s="261">
        <v>137</v>
      </c>
    </row>
    <row r="41" spans="1:24" ht="14.5" x14ac:dyDescent="0.35">
      <c r="A41" s="179">
        <v>20</v>
      </c>
      <c r="B41" s="179">
        <v>34</v>
      </c>
      <c r="H41" s="261">
        <v>61</v>
      </c>
      <c r="I41" s="262" t="s">
        <v>176</v>
      </c>
      <c r="J41" s="262" t="s">
        <v>195</v>
      </c>
      <c r="K41" s="261">
        <v>14</v>
      </c>
      <c r="L41" s="261">
        <v>34</v>
      </c>
      <c r="M41" s="261">
        <v>137</v>
      </c>
      <c r="S41" s="261">
        <v>61</v>
      </c>
      <c r="T41" s="262" t="s">
        <v>176</v>
      </c>
      <c r="U41" s="262" t="s">
        <v>195</v>
      </c>
      <c r="V41" s="261">
        <v>14</v>
      </c>
      <c r="W41" s="261">
        <v>34</v>
      </c>
      <c r="X41" s="261">
        <v>137</v>
      </c>
    </row>
    <row r="42" spans="1:24" ht="14.5" x14ac:dyDescent="0.35">
      <c r="A42" s="179">
        <v>20</v>
      </c>
      <c r="B42" s="179">
        <v>83</v>
      </c>
      <c r="H42" s="261">
        <v>415</v>
      </c>
      <c r="I42" s="262" t="s">
        <v>174</v>
      </c>
      <c r="J42" s="262" t="s">
        <v>90</v>
      </c>
      <c r="K42" s="261">
        <v>15</v>
      </c>
      <c r="L42" s="261">
        <v>34</v>
      </c>
      <c r="M42" s="261">
        <v>137</v>
      </c>
      <c r="S42" s="261">
        <v>415</v>
      </c>
      <c r="T42" s="262" t="s">
        <v>174</v>
      </c>
      <c r="U42" s="262" t="s">
        <v>90</v>
      </c>
      <c r="V42" s="261">
        <v>15</v>
      </c>
      <c r="W42" s="261">
        <v>34</v>
      </c>
      <c r="X42" s="261">
        <v>137</v>
      </c>
    </row>
    <row r="43" spans="1:24" ht="14.5" x14ac:dyDescent="0.35">
      <c r="A43" s="179">
        <v>20</v>
      </c>
      <c r="B43" s="179">
        <v>106</v>
      </c>
      <c r="H43" s="261">
        <v>829</v>
      </c>
      <c r="I43" s="262" t="s">
        <v>204</v>
      </c>
      <c r="J43" s="262" t="s">
        <v>359</v>
      </c>
      <c r="K43" s="261">
        <v>8</v>
      </c>
      <c r="L43" s="261">
        <v>34</v>
      </c>
      <c r="M43" s="261">
        <v>137</v>
      </c>
      <c r="S43" s="261">
        <v>829</v>
      </c>
      <c r="T43" s="262" t="s">
        <v>204</v>
      </c>
      <c r="U43" s="262" t="s">
        <v>359</v>
      </c>
      <c r="V43" s="261">
        <v>8</v>
      </c>
      <c r="W43" s="261">
        <v>34</v>
      </c>
      <c r="X43" s="261">
        <v>137</v>
      </c>
    </row>
    <row r="44" spans="1:24" ht="29" x14ac:dyDescent="0.35">
      <c r="A44" s="179">
        <v>20</v>
      </c>
      <c r="B44" s="179">
        <v>167</v>
      </c>
      <c r="H44" s="261">
        <v>412</v>
      </c>
      <c r="I44" s="262" t="s">
        <v>269</v>
      </c>
      <c r="J44" s="262" t="s">
        <v>270</v>
      </c>
      <c r="K44" s="261">
        <v>7</v>
      </c>
      <c r="L44" s="261">
        <v>34</v>
      </c>
      <c r="M44" s="261">
        <v>137</v>
      </c>
      <c r="S44" s="261">
        <v>412</v>
      </c>
      <c r="T44" s="262" t="s">
        <v>269</v>
      </c>
      <c r="U44" s="262" t="s">
        <v>270</v>
      </c>
      <c r="V44" s="261">
        <v>7</v>
      </c>
      <c r="W44" s="261">
        <v>34</v>
      </c>
      <c r="X44" s="261">
        <v>137</v>
      </c>
    </row>
    <row r="45" spans="1:24" ht="14.5" x14ac:dyDescent="0.35">
      <c r="A45" s="179">
        <v>20</v>
      </c>
      <c r="B45" s="179">
        <v>167</v>
      </c>
      <c r="H45" s="261">
        <v>47</v>
      </c>
      <c r="I45" s="262" t="s">
        <v>161</v>
      </c>
      <c r="J45" s="262" t="s">
        <v>162</v>
      </c>
      <c r="K45" s="261">
        <v>16</v>
      </c>
      <c r="L45" s="261">
        <v>34</v>
      </c>
      <c r="M45" s="261">
        <v>137</v>
      </c>
      <c r="S45" s="261">
        <v>47</v>
      </c>
      <c r="T45" s="262" t="s">
        <v>161</v>
      </c>
      <c r="U45" s="262" t="s">
        <v>162</v>
      </c>
      <c r="V45" s="261">
        <v>16</v>
      </c>
      <c r="W45" s="261">
        <v>34</v>
      </c>
      <c r="X45" s="261">
        <v>137</v>
      </c>
    </row>
    <row r="46" spans="1:24" ht="14.5" x14ac:dyDescent="0.35">
      <c r="A46" s="179">
        <v>20</v>
      </c>
      <c r="B46" s="179">
        <v>226</v>
      </c>
      <c r="H46" s="261">
        <v>1067</v>
      </c>
      <c r="I46" s="262" t="s">
        <v>240</v>
      </c>
      <c r="J46" s="262" t="s">
        <v>562</v>
      </c>
      <c r="K46" s="261">
        <v>16</v>
      </c>
      <c r="L46" s="261">
        <v>34</v>
      </c>
      <c r="M46" s="261">
        <v>137</v>
      </c>
      <c r="S46" s="261">
        <v>1067</v>
      </c>
      <c r="T46" s="262" t="s">
        <v>240</v>
      </c>
      <c r="U46" s="262" t="s">
        <v>562</v>
      </c>
      <c r="V46" s="261">
        <v>16</v>
      </c>
      <c r="W46" s="261">
        <v>34</v>
      </c>
      <c r="X46" s="261">
        <v>137</v>
      </c>
    </row>
    <row r="47" spans="1:24" ht="14.5" x14ac:dyDescent="0.35">
      <c r="A47" s="179">
        <v>20</v>
      </c>
      <c r="B47" s="179">
        <v>239</v>
      </c>
      <c r="H47" s="261">
        <v>405</v>
      </c>
      <c r="I47" s="262" t="s">
        <v>136</v>
      </c>
      <c r="J47" s="262" t="s">
        <v>91</v>
      </c>
      <c r="K47" s="261">
        <v>14</v>
      </c>
      <c r="L47" s="261">
        <v>34</v>
      </c>
      <c r="M47" s="261">
        <v>137</v>
      </c>
      <c r="S47" s="261">
        <v>405</v>
      </c>
      <c r="T47" s="262" t="s">
        <v>136</v>
      </c>
      <c r="U47" s="262" t="s">
        <v>91</v>
      </c>
      <c r="V47" s="261">
        <v>14</v>
      </c>
      <c r="W47" s="261">
        <v>34</v>
      </c>
      <c r="X47" s="261">
        <v>137</v>
      </c>
    </row>
    <row r="48" spans="1:24" ht="14.5" x14ac:dyDescent="0.35">
      <c r="A48" s="179">
        <v>20</v>
      </c>
      <c r="B48" s="179">
        <v>250</v>
      </c>
      <c r="H48" s="261">
        <v>384</v>
      </c>
      <c r="I48" s="262" t="s">
        <v>141</v>
      </c>
      <c r="J48" s="262" t="s">
        <v>142</v>
      </c>
      <c r="K48" s="261">
        <v>11</v>
      </c>
      <c r="L48" s="261">
        <v>34</v>
      </c>
      <c r="M48" s="261">
        <v>137</v>
      </c>
      <c r="S48" s="261">
        <v>384</v>
      </c>
      <c r="T48" s="262" t="s">
        <v>141</v>
      </c>
      <c r="U48" s="262" t="s">
        <v>142</v>
      </c>
      <c r="V48" s="261">
        <v>11</v>
      </c>
      <c r="W48" s="261">
        <v>34</v>
      </c>
      <c r="X48" s="261">
        <v>137</v>
      </c>
    </row>
    <row r="49" spans="1:24" ht="14.5" x14ac:dyDescent="0.35">
      <c r="A49" s="179">
        <v>20</v>
      </c>
      <c r="B49" s="179">
        <v>256</v>
      </c>
      <c r="H49" s="261">
        <v>807</v>
      </c>
      <c r="I49" s="262" t="s">
        <v>336</v>
      </c>
      <c r="J49" s="262" t="s">
        <v>337</v>
      </c>
      <c r="K49" s="261">
        <v>5</v>
      </c>
      <c r="L49" s="261">
        <v>34</v>
      </c>
      <c r="M49" s="261">
        <v>137</v>
      </c>
      <c r="S49" s="261">
        <v>807</v>
      </c>
      <c r="T49" s="262" t="s">
        <v>336</v>
      </c>
      <c r="U49" s="262" t="s">
        <v>337</v>
      </c>
      <c r="V49" s="261">
        <v>5</v>
      </c>
      <c r="W49" s="261">
        <v>34</v>
      </c>
      <c r="X49" s="261">
        <v>137</v>
      </c>
    </row>
    <row r="50" spans="1:24" ht="14.5" x14ac:dyDescent="0.35">
      <c r="A50" s="179">
        <v>20</v>
      </c>
      <c r="B50" s="179">
        <v>274</v>
      </c>
      <c r="H50" s="261">
        <v>852</v>
      </c>
      <c r="I50" s="262" t="s">
        <v>303</v>
      </c>
      <c r="J50" s="262" t="s">
        <v>360</v>
      </c>
      <c r="K50" s="261">
        <v>11</v>
      </c>
      <c r="L50" s="261">
        <v>34</v>
      </c>
      <c r="M50" s="261">
        <v>137</v>
      </c>
      <c r="S50" s="261">
        <v>852</v>
      </c>
      <c r="T50" s="262" t="s">
        <v>303</v>
      </c>
      <c r="U50" s="262" t="s">
        <v>360</v>
      </c>
      <c r="V50" s="261">
        <v>11</v>
      </c>
      <c r="W50" s="261">
        <v>34</v>
      </c>
      <c r="X50" s="261">
        <v>137</v>
      </c>
    </row>
    <row r="51" spans="1:24" ht="14.5" x14ac:dyDescent="0.35">
      <c r="A51" s="179">
        <v>20</v>
      </c>
      <c r="B51" s="179">
        <v>325</v>
      </c>
      <c r="H51" s="261">
        <v>523</v>
      </c>
      <c r="I51" s="262" t="s">
        <v>239</v>
      </c>
      <c r="J51" s="262" t="s">
        <v>147</v>
      </c>
      <c r="K51" s="261">
        <v>12</v>
      </c>
      <c r="L51" s="261">
        <v>49</v>
      </c>
      <c r="M51" s="261">
        <v>136</v>
      </c>
      <c r="S51" s="261">
        <v>523</v>
      </c>
      <c r="T51" s="262" t="s">
        <v>239</v>
      </c>
      <c r="U51" s="262" t="s">
        <v>147</v>
      </c>
      <c r="V51" s="261">
        <v>12</v>
      </c>
      <c r="W51" s="261">
        <v>49</v>
      </c>
      <c r="X51" s="261">
        <v>136</v>
      </c>
    </row>
    <row r="52" spans="1:24" ht="14.5" x14ac:dyDescent="0.35">
      <c r="A52" s="179">
        <v>20</v>
      </c>
      <c r="B52" s="179">
        <v>326</v>
      </c>
      <c r="H52" s="261">
        <v>771</v>
      </c>
      <c r="I52" s="262" t="s">
        <v>344</v>
      </c>
      <c r="J52" s="262" t="s">
        <v>151</v>
      </c>
      <c r="K52" s="261">
        <v>7</v>
      </c>
      <c r="L52" s="261">
        <v>49</v>
      </c>
      <c r="M52" s="261">
        <v>136</v>
      </c>
      <c r="S52" s="261">
        <v>771</v>
      </c>
      <c r="T52" s="262" t="s">
        <v>344</v>
      </c>
      <c r="U52" s="262" t="s">
        <v>151</v>
      </c>
      <c r="V52" s="261">
        <v>7</v>
      </c>
      <c r="W52" s="261">
        <v>49</v>
      </c>
      <c r="X52" s="261">
        <v>136</v>
      </c>
    </row>
    <row r="53" spans="1:24" ht="29" x14ac:dyDescent="0.35">
      <c r="A53" s="179">
        <v>19</v>
      </c>
      <c r="B53" s="179">
        <v>1</v>
      </c>
      <c r="H53" s="261">
        <v>211</v>
      </c>
      <c r="I53" s="262" t="s">
        <v>80</v>
      </c>
      <c r="J53" s="262" t="s">
        <v>81</v>
      </c>
      <c r="K53" s="261">
        <v>9</v>
      </c>
      <c r="L53" s="261">
        <v>49</v>
      </c>
      <c r="M53" s="261">
        <v>136</v>
      </c>
      <c r="S53" s="261">
        <v>211</v>
      </c>
      <c r="T53" s="262" t="s">
        <v>80</v>
      </c>
      <c r="U53" s="262" t="s">
        <v>81</v>
      </c>
      <c r="V53" s="261">
        <v>9</v>
      </c>
      <c r="W53" s="261">
        <v>49</v>
      </c>
      <c r="X53" s="261">
        <v>136</v>
      </c>
    </row>
    <row r="54" spans="1:24" ht="14.5" x14ac:dyDescent="0.35">
      <c r="A54" s="179">
        <v>19</v>
      </c>
      <c r="B54" s="179">
        <v>106</v>
      </c>
      <c r="H54" s="261">
        <v>132</v>
      </c>
      <c r="I54" s="262" t="s">
        <v>139</v>
      </c>
      <c r="J54" s="262" t="s">
        <v>175</v>
      </c>
      <c r="K54" s="261">
        <v>10</v>
      </c>
      <c r="L54" s="261">
        <v>49</v>
      </c>
      <c r="M54" s="261">
        <v>136</v>
      </c>
      <c r="S54" s="261">
        <v>132</v>
      </c>
      <c r="T54" s="262" t="s">
        <v>139</v>
      </c>
      <c r="U54" s="262" t="s">
        <v>175</v>
      </c>
      <c r="V54" s="261">
        <v>10</v>
      </c>
      <c r="W54" s="261">
        <v>49</v>
      </c>
      <c r="X54" s="261">
        <v>136</v>
      </c>
    </row>
    <row r="55" spans="1:24" ht="14.5" x14ac:dyDescent="0.35">
      <c r="A55" s="179">
        <v>19</v>
      </c>
      <c r="B55" s="179">
        <v>132</v>
      </c>
      <c r="H55" s="261">
        <v>642</v>
      </c>
      <c r="I55" s="262" t="s">
        <v>563</v>
      </c>
      <c r="J55" s="262" t="s">
        <v>564</v>
      </c>
      <c r="K55" s="261">
        <v>12</v>
      </c>
      <c r="L55" s="261">
        <v>49</v>
      </c>
      <c r="M55" s="261">
        <v>136</v>
      </c>
      <c r="S55" s="261">
        <v>642</v>
      </c>
      <c r="T55" s="262" t="s">
        <v>563</v>
      </c>
      <c r="U55" s="262" t="s">
        <v>564</v>
      </c>
      <c r="V55" s="261">
        <v>12</v>
      </c>
      <c r="W55" s="261">
        <v>49</v>
      </c>
      <c r="X55" s="261">
        <v>136</v>
      </c>
    </row>
    <row r="56" spans="1:24" ht="14.5" x14ac:dyDescent="0.35">
      <c r="A56" s="179">
        <v>19</v>
      </c>
      <c r="B56" s="179">
        <v>167</v>
      </c>
      <c r="H56" s="261">
        <v>267</v>
      </c>
      <c r="I56" s="262" t="s">
        <v>157</v>
      </c>
      <c r="J56" s="262" t="s">
        <v>223</v>
      </c>
      <c r="K56" s="261">
        <v>19</v>
      </c>
      <c r="L56" s="261">
        <v>49</v>
      </c>
      <c r="M56" s="261">
        <v>136</v>
      </c>
      <c r="S56" s="261">
        <v>267</v>
      </c>
      <c r="T56" s="262" t="s">
        <v>157</v>
      </c>
      <c r="U56" s="262" t="s">
        <v>223</v>
      </c>
      <c r="V56" s="261">
        <v>19</v>
      </c>
      <c r="W56" s="261">
        <v>49</v>
      </c>
      <c r="X56" s="261">
        <v>136</v>
      </c>
    </row>
    <row r="57" spans="1:24" ht="14.5" x14ac:dyDescent="0.35">
      <c r="A57" s="179">
        <v>19</v>
      </c>
      <c r="B57" s="179">
        <v>196</v>
      </c>
      <c r="H57" s="261">
        <v>1</v>
      </c>
      <c r="I57" s="262" t="s">
        <v>220</v>
      </c>
      <c r="J57" s="262" t="s">
        <v>192</v>
      </c>
      <c r="K57" s="261">
        <v>9</v>
      </c>
      <c r="L57" s="261">
        <v>49</v>
      </c>
      <c r="M57" s="261">
        <v>136</v>
      </c>
      <c r="S57" s="261">
        <v>1</v>
      </c>
      <c r="T57" s="262" t="s">
        <v>220</v>
      </c>
      <c r="U57" s="262" t="s">
        <v>192</v>
      </c>
      <c r="V57" s="261">
        <v>9</v>
      </c>
      <c r="W57" s="261">
        <v>49</v>
      </c>
      <c r="X57" s="261">
        <v>136</v>
      </c>
    </row>
    <row r="58" spans="1:24" ht="14.5" x14ac:dyDescent="0.35">
      <c r="A58" s="179">
        <v>19</v>
      </c>
      <c r="B58" s="179">
        <v>196</v>
      </c>
      <c r="H58" s="261">
        <v>372</v>
      </c>
      <c r="I58" s="262" t="s">
        <v>108</v>
      </c>
      <c r="J58" s="262" t="s">
        <v>206</v>
      </c>
      <c r="K58" s="261">
        <v>9</v>
      </c>
      <c r="L58" s="261">
        <v>49</v>
      </c>
      <c r="M58" s="261">
        <v>136</v>
      </c>
      <c r="S58" s="261">
        <v>372</v>
      </c>
      <c r="T58" s="262" t="s">
        <v>108</v>
      </c>
      <c r="U58" s="262" t="s">
        <v>206</v>
      </c>
      <c r="V58" s="261">
        <v>9</v>
      </c>
      <c r="W58" s="261">
        <v>49</v>
      </c>
      <c r="X58" s="261">
        <v>136</v>
      </c>
    </row>
    <row r="59" spans="1:24" ht="14.5" x14ac:dyDescent="0.35">
      <c r="A59" s="179">
        <v>19</v>
      </c>
      <c r="B59" s="179">
        <v>284</v>
      </c>
      <c r="H59" s="261">
        <v>328</v>
      </c>
      <c r="I59" s="262" t="s">
        <v>176</v>
      </c>
      <c r="J59" s="262" t="s">
        <v>213</v>
      </c>
      <c r="K59" s="261">
        <v>18</v>
      </c>
      <c r="L59" s="261">
        <v>49</v>
      </c>
      <c r="M59" s="261">
        <v>136</v>
      </c>
      <c r="S59" s="261">
        <v>328</v>
      </c>
      <c r="T59" s="262" t="s">
        <v>176</v>
      </c>
      <c r="U59" s="262" t="s">
        <v>213</v>
      </c>
      <c r="V59" s="261">
        <v>18</v>
      </c>
      <c r="W59" s="261">
        <v>49</v>
      </c>
      <c r="X59" s="261">
        <v>136</v>
      </c>
    </row>
    <row r="60" spans="1:24" ht="29" x14ac:dyDescent="0.35">
      <c r="A60" s="179">
        <v>19</v>
      </c>
      <c r="B60" s="179">
        <v>296</v>
      </c>
      <c r="H60" s="261">
        <v>90</v>
      </c>
      <c r="I60" s="262" t="s">
        <v>166</v>
      </c>
      <c r="J60" s="262" t="s">
        <v>405</v>
      </c>
      <c r="K60" s="261">
        <v>11</v>
      </c>
      <c r="L60" s="261">
        <v>49</v>
      </c>
      <c r="M60" s="261">
        <v>136</v>
      </c>
      <c r="S60" s="261">
        <v>90</v>
      </c>
      <c r="T60" s="262" t="s">
        <v>166</v>
      </c>
      <c r="U60" s="262" t="s">
        <v>405</v>
      </c>
      <c r="V60" s="261">
        <v>11</v>
      </c>
      <c r="W60" s="261">
        <v>49</v>
      </c>
      <c r="X60" s="261">
        <v>136</v>
      </c>
    </row>
    <row r="61" spans="1:24" ht="14.5" x14ac:dyDescent="0.35">
      <c r="A61" s="179">
        <v>19</v>
      </c>
      <c r="B61" s="179">
        <v>302</v>
      </c>
      <c r="H61" s="261">
        <v>846</v>
      </c>
      <c r="I61" s="262" t="s">
        <v>368</v>
      </c>
      <c r="J61" s="262" t="s">
        <v>369</v>
      </c>
      <c r="K61" s="261">
        <v>13</v>
      </c>
      <c r="L61" s="261">
        <v>49</v>
      </c>
      <c r="M61" s="261">
        <v>136</v>
      </c>
      <c r="S61" s="261">
        <v>846</v>
      </c>
      <c r="T61" s="262" t="s">
        <v>368</v>
      </c>
      <c r="U61" s="262" t="s">
        <v>369</v>
      </c>
      <c r="V61" s="261">
        <v>13</v>
      </c>
      <c r="W61" s="261">
        <v>49</v>
      </c>
      <c r="X61" s="261">
        <v>136</v>
      </c>
    </row>
    <row r="62" spans="1:24" ht="14.5" x14ac:dyDescent="0.35">
      <c r="A62" s="179">
        <v>19</v>
      </c>
      <c r="B62" s="179">
        <v>317</v>
      </c>
      <c r="H62" s="261">
        <v>809</v>
      </c>
      <c r="I62" s="262" t="s">
        <v>181</v>
      </c>
      <c r="J62" s="262" t="s">
        <v>466</v>
      </c>
      <c r="K62" s="261">
        <v>9</v>
      </c>
      <c r="L62" s="261">
        <v>61</v>
      </c>
      <c r="M62" s="261">
        <v>135</v>
      </c>
      <c r="S62" s="261">
        <v>809</v>
      </c>
      <c r="T62" s="262" t="s">
        <v>181</v>
      </c>
      <c r="U62" s="262" t="s">
        <v>466</v>
      </c>
      <c r="V62" s="261">
        <v>9</v>
      </c>
      <c r="W62" s="261">
        <v>61</v>
      </c>
      <c r="X62" s="261">
        <v>135</v>
      </c>
    </row>
    <row r="63" spans="1:24" ht="14.5" x14ac:dyDescent="0.35">
      <c r="A63" s="179">
        <v>19</v>
      </c>
      <c r="B63" s="179">
        <v>317</v>
      </c>
      <c r="H63" s="261">
        <v>187</v>
      </c>
      <c r="I63" s="262" t="s">
        <v>134</v>
      </c>
      <c r="J63" s="262" t="s">
        <v>382</v>
      </c>
      <c r="K63" s="261">
        <v>18</v>
      </c>
      <c r="L63" s="261">
        <v>61</v>
      </c>
      <c r="M63" s="261">
        <v>135</v>
      </c>
      <c r="S63" s="261">
        <v>187</v>
      </c>
      <c r="T63" s="262" t="s">
        <v>134</v>
      </c>
      <c r="U63" s="262" t="s">
        <v>382</v>
      </c>
      <c r="V63" s="261">
        <v>18</v>
      </c>
      <c r="W63" s="261">
        <v>61</v>
      </c>
      <c r="X63" s="261">
        <v>135</v>
      </c>
    </row>
    <row r="64" spans="1:24" ht="14.5" x14ac:dyDescent="0.35">
      <c r="A64" s="179">
        <v>19</v>
      </c>
      <c r="B64" s="179">
        <v>321</v>
      </c>
      <c r="H64" s="261">
        <v>1091</v>
      </c>
      <c r="I64" s="262" t="s">
        <v>565</v>
      </c>
      <c r="J64" s="262" t="s">
        <v>566</v>
      </c>
      <c r="K64" s="261">
        <v>19</v>
      </c>
      <c r="L64" s="261">
        <v>61</v>
      </c>
      <c r="M64" s="261">
        <v>135</v>
      </c>
      <c r="S64" s="261">
        <v>1091</v>
      </c>
      <c r="T64" s="262" t="s">
        <v>565</v>
      </c>
      <c r="U64" s="262" t="s">
        <v>566</v>
      </c>
      <c r="V64" s="261">
        <v>19</v>
      </c>
      <c r="W64" s="261">
        <v>61</v>
      </c>
      <c r="X64" s="261">
        <v>135</v>
      </c>
    </row>
    <row r="65" spans="1:24" ht="14.5" x14ac:dyDescent="0.35">
      <c r="A65" s="179">
        <v>19</v>
      </c>
      <c r="B65" s="179">
        <v>323</v>
      </c>
      <c r="H65" s="261">
        <v>962</v>
      </c>
      <c r="I65" s="262" t="s">
        <v>184</v>
      </c>
      <c r="J65" s="262" t="s">
        <v>120</v>
      </c>
      <c r="K65" s="261">
        <v>17</v>
      </c>
      <c r="L65" s="261">
        <v>61</v>
      </c>
      <c r="M65" s="261">
        <v>135</v>
      </c>
      <c r="S65" s="261">
        <v>962</v>
      </c>
      <c r="T65" s="262" t="s">
        <v>184</v>
      </c>
      <c r="U65" s="262" t="s">
        <v>120</v>
      </c>
      <c r="V65" s="261">
        <v>17</v>
      </c>
      <c r="W65" s="261">
        <v>61</v>
      </c>
      <c r="X65" s="261">
        <v>135</v>
      </c>
    </row>
    <row r="66" spans="1:24" ht="29" x14ac:dyDescent="0.35">
      <c r="A66" s="179">
        <v>19</v>
      </c>
      <c r="B66" s="179">
        <v>335</v>
      </c>
      <c r="H66" s="261">
        <v>717</v>
      </c>
      <c r="I66" s="262" t="s">
        <v>139</v>
      </c>
      <c r="J66" s="262" t="s">
        <v>317</v>
      </c>
      <c r="K66" s="261">
        <v>16</v>
      </c>
      <c r="L66" s="261">
        <v>61</v>
      </c>
      <c r="M66" s="261">
        <v>135</v>
      </c>
      <c r="S66" s="261">
        <v>717</v>
      </c>
      <c r="T66" s="262" t="s">
        <v>139</v>
      </c>
      <c r="U66" s="262" t="s">
        <v>317</v>
      </c>
      <c r="V66" s="261">
        <v>16</v>
      </c>
      <c r="W66" s="261">
        <v>61</v>
      </c>
      <c r="X66" s="261">
        <v>135</v>
      </c>
    </row>
    <row r="67" spans="1:24" ht="14.5" x14ac:dyDescent="0.35">
      <c r="A67" s="179">
        <v>18</v>
      </c>
      <c r="B67" s="179">
        <v>68</v>
      </c>
      <c r="H67" s="261">
        <v>770</v>
      </c>
      <c r="I67" s="262" t="s">
        <v>250</v>
      </c>
      <c r="J67" s="262" t="s">
        <v>335</v>
      </c>
      <c r="K67" s="261">
        <v>12</v>
      </c>
      <c r="L67" s="261">
        <v>61</v>
      </c>
      <c r="M67" s="261">
        <v>135</v>
      </c>
      <c r="S67" s="261">
        <v>770</v>
      </c>
      <c r="T67" s="262" t="s">
        <v>250</v>
      </c>
      <c r="U67" s="262" t="s">
        <v>335</v>
      </c>
      <c r="V67" s="261">
        <v>12</v>
      </c>
      <c r="W67" s="261">
        <v>61</v>
      </c>
      <c r="X67" s="261">
        <v>135</v>
      </c>
    </row>
    <row r="68" spans="1:24" ht="29" x14ac:dyDescent="0.35">
      <c r="A68" s="179">
        <v>18</v>
      </c>
      <c r="B68" s="179">
        <v>68</v>
      </c>
      <c r="H68" s="261">
        <v>813</v>
      </c>
      <c r="I68" s="262" t="s">
        <v>348</v>
      </c>
      <c r="J68" s="262" t="s">
        <v>289</v>
      </c>
      <c r="K68" s="261">
        <v>24</v>
      </c>
      <c r="L68" s="261">
        <v>61</v>
      </c>
      <c r="M68" s="261">
        <v>135</v>
      </c>
      <c r="S68" s="261">
        <v>813</v>
      </c>
      <c r="T68" s="262" t="s">
        <v>348</v>
      </c>
      <c r="U68" s="262" t="s">
        <v>289</v>
      </c>
      <c r="V68" s="261">
        <v>24</v>
      </c>
      <c r="W68" s="261">
        <v>61</v>
      </c>
      <c r="X68" s="261">
        <v>135</v>
      </c>
    </row>
    <row r="69" spans="1:24" ht="14.5" x14ac:dyDescent="0.35">
      <c r="A69" s="179">
        <v>18</v>
      </c>
      <c r="B69" s="179">
        <v>149</v>
      </c>
      <c r="H69" s="261">
        <v>40</v>
      </c>
      <c r="I69" s="262" t="s">
        <v>220</v>
      </c>
      <c r="J69" s="262" t="s">
        <v>233</v>
      </c>
      <c r="K69" s="261">
        <v>16</v>
      </c>
      <c r="L69" s="261">
        <v>61</v>
      </c>
      <c r="M69" s="261">
        <v>135</v>
      </c>
      <c r="S69" s="261">
        <v>40</v>
      </c>
      <c r="T69" s="262" t="s">
        <v>220</v>
      </c>
      <c r="U69" s="262" t="s">
        <v>233</v>
      </c>
      <c r="V69" s="261">
        <v>16</v>
      </c>
      <c r="W69" s="261">
        <v>61</v>
      </c>
      <c r="X69" s="261">
        <v>135</v>
      </c>
    </row>
    <row r="70" spans="1:24" ht="14.5" x14ac:dyDescent="0.35">
      <c r="A70" s="179">
        <v>18</v>
      </c>
      <c r="B70" s="179">
        <v>167</v>
      </c>
      <c r="H70" s="261">
        <v>1075</v>
      </c>
      <c r="I70" s="262" t="s">
        <v>567</v>
      </c>
      <c r="J70" s="262" t="s">
        <v>568</v>
      </c>
      <c r="K70" s="261">
        <v>17</v>
      </c>
      <c r="L70" s="261">
        <v>61</v>
      </c>
      <c r="M70" s="261">
        <v>135</v>
      </c>
      <c r="S70" s="261">
        <v>1075</v>
      </c>
      <c r="T70" s="262" t="s">
        <v>567</v>
      </c>
      <c r="U70" s="262" t="s">
        <v>568</v>
      </c>
      <c r="V70" s="261">
        <v>17</v>
      </c>
      <c r="W70" s="261">
        <v>61</v>
      </c>
      <c r="X70" s="261">
        <v>135</v>
      </c>
    </row>
    <row r="71" spans="1:24" ht="14.5" x14ac:dyDescent="0.35">
      <c r="A71" s="179">
        <v>18</v>
      </c>
      <c r="B71" s="179">
        <v>214</v>
      </c>
      <c r="H71" s="261">
        <v>25</v>
      </c>
      <c r="I71" s="262" t="s">
        <v>212</v>
      </c>
      <c r="J71" s="262" t="s">
        <v>213</v>
      </c>
      <c r="K71" s="261">
        <v>9</v>
      </c>
      <c r="L71" s="261">
        <v>61</v>
      </c>
      <c r="M71" s="261">
        <v>135</v>
      </c>
      <c r="S71" s="261">
        <v>25</v>
      </c>
      <c r="T71" s="262" t="s">
        <v>212</v>
      </c>
      <c r="U71" s="262" t="s">
        <v>213</v>
      </c>
      <c r="V71" s="261">
        <v>9</v>
      </c>
      <c r="W71" s="261">
        <v>61</v>
      </c>
      <c r="X71" s="261">
        <v>135</v>
      </c>
    </row>
    <row r="72" spans="1:24" ht="14.5" x14ac:dyDescent="0.35">
      <c r="A72" s="179">
        <v>18</v>
      </c>
      <c r="B72" s="179">
        <v>284</v>
      </c>
      <c r="H72" s="261">
        <v>388</v>
      </c>
      <c r="I72" s="262" t="s">
        <v>122</v>
      </c>
      <c r="J72" s="262" t="s">
        <v>123</v>
      </c>
      <c r="K72" s="261">
        <v>16</v>
      </c>
      <c r="L72" s="261">
        <v>61</v>
      </c>
      <c r="M72" s="261">
        <v>135</v>
      </c>
      <c r="S72" s="261">
        <v>388</v>
      </c>
      <c r="T72" s="262" t="s">
        <v>122</v>
      </c>
      <c r="U72" s="262" t="s">
        <v>123</v>
      </c>
      <c r="V72" s="261">
        <v>16</v>
      </c>
      <c r="W72" s="261">
        <v>61</v>
      </c>
      <c r="X72" s="261">
        <v>135</v>
      </c>
    </row>
    <row r="73" spans="1:24" ht="14.5" x14ac:dyDescent="0.35">
      <c r="A73" s="179">
        <v>18</v>
      </c>
      <c r="B73" s="179">
        <v>284</v>
      </c>
      <c r="H73" s="261">
        <v>996</v>
      </c>
      <c r="I73" s="262" t="s">
        <v>400</v>
      </c>
      <c r="J73" s="262" t="s">
        <v>448</v>
      </c>
      <c r="K73" s="261">
        <v>9</v>
      </c>
      <c r="L73" s="261">
        <v>61</v>
      </c>
      <c r="M73" s="261">
        <v>135</v>
      </c>
      <c r="S73" s="261">
        <v>996</v>
      </c>
      <c r="T73" s="262" t="s">
        <v>400</v>
      </c>
      <c r="U73" s="262" t="s">
        <v>448</v>
      </c>
      <c r="V73" s="261">
        <v>9</v>
      </c>
      <c r="W73" s="261">
        <v>61</v>
      </c>
      <c r="X73" s="261">
        <v>135</v>
      </c>
    </row>
    <row r="74" spans="1:24" ht="14.5" x14ac:dyDescent="0.35">
      <c r="A74" s="179">
        <v>18</v>
      </c>
      <c r="B74" s="179">
        <v>296</v>
      </c>
      <c r="H74" s="261">
        <v>177</v>
      </c>
      <c r="I74" s="262" t="s">
        <v>80</v>
      </c>
      <c r="J74" s="262" t="s">
        <v>167</v>
      </c>
      <c r="K74" s="261">
        <v>17</v>
      </c>
      <c r="L74" s="261">
        <v>73</v>
      </c>
      <c r="M74" s="261">
        <v>134</v>
      </c>
      <c r="S74" s="261">
        <v>177</v>
      </c>
      <c r="T74" s="262" t="s">
        <v>80</v>
      </c>
      <c r="U74" s="262" t="s">
        <v>167</v>
      </c>
      <c r="V74" s="261">
        <v>17</v>
      </c>
      <c r="W74" s="261">
        <v>73</v>
      </c>
      <c r="X74" s="261">
        <v>134</v>
      </c>
    </row>
    <row r="75" spans="1:24" ht="14.5" x14ac:dyDescent="0.35">
      <c r="A75" s="179">
        <v>18</v>
      </c>
      <c r="B75" s="179">
        <v>309</v>
      </c>
      <c r="H75" s="261">
        <v>15</v>
      </c>
      <c r="I75" s="262" t="s">
        <v>165</v>
      </c>
      <c r="J75" s="262" t="s">
        <v>170</v>
      </c>
      <c r="K75" s="261">
        <v>15</v>
      </c>
      <c r="L75" s="261">
        <v>73</v>
      </c>
      <c r="M75" s="261">
        <v>134</v>
      </c>
      <c r="S75" s="261">
        <v>15</v>
      </c>
      <c r="T75" s="262" t="s">
        <v>165</v>
      </c>
      <c r="U75" s="262" t="s">
        <v>170</v>
      </c>
      <c r="V75" s="261">
        <v>15</v>
      </c>
      <c r="W75" s="261">
        <v>73</v>
      </c>
      <c r="X75" s="261">
        <v>134</v>
      </c>
    </row>
    <row r="76" spans="1:24" ht="29" x14ac:dyDescent="0.35">
      <c r="A76" s="179">
        <v>17</v>
      </c>
      <c r="B76" s="179">
        <v>14</v>
      </c>
      <c r="H76" s="261">
        <v>681</v>
      </c>
      <c r="I76" s="262" t="s">
        <v>314</v>
      </c>
      <c r="J76" s="262" t="s">
        <v>315</v>
      </c>
      <c r="K76" s="261">
        <v>16</v>
      </c>
      <c r="L76" s="261">
        <v>73</v>
      </c>
      <c r="M76" s="261">
        <v>134</v>
      </c>
      <c r="S76" s="261">
        <v>681</v>
      </c>
      <c r="T76" s="262" t="s">
        <v>314</v>
      </c>
      <c r="U76" s="262" t="s">
        <v>315</v>
      </c>
      <c r="V76" s="261">
        <v>16</v>
      </c>
      <c r="W76" s="261">
        <v>73</v>
      </c>
      <c r="X76" s="261">
        <v>134</v>
      </c>
    </row>
    <row r="77" spans="1:24" ht="29" x14ac:dyDescent="0.35">
      <c r="A77" s="179">
        <v>17</v>
      </c>
      <c r="B77" s="179">
        <v>26</v>
      </c>
      <c r="H77" s="261">
        <v>83</v>
      </c>
      <c r="I77" s="262" t="s">
        <v>262</v>
      </c>
      <c r="J77" s="262" t="s">
        <v>160</v>
      </c>
      <c r="K77" s="261">
        <v>14</v>
      </c>
      <c r="L77" s="261">
        <v>73</v>
      </c>
      <c r="M77" s="261">
        <v>134</v>
      </c>
      <c r="S77" s="261">
        <v>83</v>
      </c>
      <c r="T77" s="262" t="s">
        <v>262</v>
      </c>
      <c r="U77" s="262" t="s">
        <v>160</v>
      </c>
      <c r="V77" s="261">
        <v>14</v>
      </c>
      <c r="W77" s="261">
        <v>73</v>
      </c>
      <c r="X77" s="261">
        <v>134</v>
      </c>
    </row>
    <row r="78" spans="1:24" ht="14.5" x14ac:dyDescent="0.35">
      <c r="A78" s="179">
        <v>17</v>
      </c>
      <c r="B78" s="179">
        <v>26</v>
      </c>
      <c r="H78" s="261">
        <v>854</v>
      </c>
      <c r="I78" s="262" t="s">
        <v>378</v>
      </c>
      <c r="J78" s="262" t="s">
        <v>373</v>
      </c>
      <c r="K78" s="261">
        <v>14</v>
      </c>
      <c r="L78" s="261">
        <v>73</v>
      </c>
      <c r="M78" s="261">
        <v>134</v>
      </c>
      <c r="S78" s="261">
        <v>854</v>
      </c>
      <c r="T78" s="262" t="s">
        <v>378</v>
      </c>
      <c r="U78" s="262" t="s">
        <v>373</v>
      </c>
      <c r="V78" s="261">
        <v>14</v>
      </c>
      <c r="W78" s="261">
        <v>73</v>
      </c>
      <c r="X78" s="261">
        <v>134</v>
      </c>
    </row>
    <row r="79" spans="1:24" ht="29" x14ac:dyDescent="0.35">
      <c r="A79" s="179">
        <v>17</v>
      </c>
      <c r="B79" s="179">
        <v>34</v>
      </c>
      <c r="H79" s="261">
        <v>924</v>
      </c>
      <c r="I79" s="262" t="s">
        <v>398</v>
      </c>
      <c r="J79" s="262" t="s">
        <v>399</v>
      </c>
      <c r="K79" s="261">
        <v>20</v>
      </c>
      <c r="L79" s="261">
        <v>73</v>
      </c>
      <c r="M79" s="261">
        <v>134</v>
      </c>
      <c r="S79" s="261">
        <v>924</v>
      </c>
      <c r="T79" s="262" t="s">
        <v>398</v>
      </c>
      <c r="U79" s="262" t="s">
        <v>399</v>
      </c>
      <c r="V79" s="261">
        <v>20</v>
      </c>
      <c r="W79" s="261">
        <v>73</v>
      </c>
      <c r="X79" s="261">
        <v>134</v>
      </c>
    </row>
    <row r="80" spans="1:24" ht="14.5" x14ac:dyDescent="0.35">
      <c r="A80" s="179">
        <v>17</v>
      </c>
      <c r="B80" s="179">
        <v>68</v>
      </c>
      <c r="H80" s="261">
        <v>282</v>
      </c>
      <c r="I80" s="262" t="s">
        <v>220</v>
      </c>
      <c r="J80" s="262" t="s">
        <v>249</v>
      </c>
      <c r="K80" s="261">
        <v>14</v>
      </c>
      <c r="L80" s="261">
        <v>73</v>
      </c>
      <c r="M80" s="261">
        <v>134</v>
      </c>
      <c r="S80" s="261">
        <v>282</v>
      </c>
      <c r="T80" s="262" t="s">
        <v>220</v>
      </c>
      <c r="U80" s="262" t="s">
        <v>249</v>
      </c>
      <c r="V80" s="261">
        <v>14</v>
      </c>
      <c r="W80" s="261">
        <v>73</v>
      </c>
      <c r="X80" s="261">
        <v>134</v>
      </c>
    </row>
    <row r="81" spans="1:24" ht="14.5" x14ac:dyDescent="0.35">
      <c r="A81" s="179">
        <v>17</v>
      </c>
      <c r="B81" s="179">
        <v>83</v>
      </c>
      <c r="H81" s="261">
        <v>366</v>
      </c>
      <c r="I81" s="262" t="s">
        <v>76</v>
      </c>
      <c r="J81" s="262" t="s">
        <v>77</v>
      </c>
      <c r="K81" s="261">
        <v>16</v>
      </c>
      <c r="L81" s="261">
        <v>73</v>
      </c>
      <c r="M81" s="261">
        <v>134</v>
      </c>
      <c r="S81" s="261">
        <v>366</v>
      </c>
      <c r="T81" s="262" t="s">
        <v>76</v>
      </c>
      <c r="U81" s="262" t="s">
        <v>77</v>
      </c>
      <c r="V81" s="261">
        <v>16</v>
      </c>
      <c r="W81" s="261">
        <v>73</v>
      </c>
      <c r="X81" s="261">
        <v>134</v>
      </c>
    </row>
    <row r="82" spans="1:24" ht="14.5" x14ac:dyDescent="0.35">
      <c r="A82" s="179">
        <v>17</v>
      </c>
      <c r="B82" s="179">
        <v>106</v>
      </c>
      <c r="H82" s="261">
        <v>120</v>
      </c>
      <c r="I82" s="262" t="s">
        <v>266</v>
      </c>
      <c r="J82" s="262" t="s">
        <v>267</v>
      </c>
      <c r="K82" s="261">
        <v>14</v>
      </c>
      <c r="L82" s="261">
        <v>73</v>
      </c>
      <c r="M82" s="261">
        <v>134</v>
      </c>
      <c r="S82" s="261">
        <v>120</v>
      </c>
      <c r="T82" s="262" t="s">
        <v>266</v>
      </c>
      <c r="U82" s="262" t="s">
        <v>267</v>
      </c>
      <c r="V82" s="261">
        <v>14</v>
      </c>
      <c r="W82" s="261">
        <v>73</v>
      </c>
      <c r="X82" s="261">
        <v>134</v>
      </c>
    </row>
    <row r="83" spans="1:24" ht="14.5" x14ac:dyDescent="0.35">
      <c r="A83" s="179">
        <v>17</v>
      </c>
      <c r="B83" s="179">
        <v>149</v>
      </c>
      <c r="H83" s="261">
        <v>257</v>
      </c>
      <c r="I83" s="262" t="s">
        <v>204</v>
      </c>
      <c r="J83" s="262" t="s">
        <v>205</v>
      </c>
      <c r="K83" s="261">
        <v>11</v>
      </c>
      <c r="L83" s="261">
        <v>73</v>
      </c>
      <c r="M83" s="261">
        <v>134</v>
      </c>
      <c r="S83" s="261">
        <v>257</v>
      </c>
      <c r="T83" s="262" t="s">
        <v>204</v>
      </c>
      <c r="U83" s="262" t="s">
        <v>205</v>
      </c>
      <c r="V83" s="261">
        <v>11</v>
      </c>
      <c r="W83" s="261">
        <v>73</v>
      </c>
      <c r="X83" s="261">
        <v>134</v>
      </c>
    </row>
    <row r="84" spans="1:24" ht="14.5" x14ac:dyDescent="0.35">
      <c r="A84" s="179">
        <v>17</v>
      </c>
      <c r="B84" s="179">
        <v>149</v>
      </c>
      <c r="H84" s="261">
        <v>970</v>
      </c>
      <c r="I84" s="262" t="s">
        <v>215</v>
      </c>
      <c r="J84" s="262" t="s">
        <v>433</v>
      </c>
      <c r="K84" s="261">
        <v>21</v>
      </c>
      <c r="L84" s="261">
        <v>73</v>
      </c>
      <c r="M84" s="261">
        <v>134</v>
      </c>
      <c r="S84" s="261">
        <v>970</v>
      </c>
      <c r="T84" s="262" t="s">
        <v>215</v>
      </c>
      <c r="U84" s="262" t="s">
        <v>433</v>
      </c>
      <c r="V84" s="261">
        <v>21</v>
      </c>
      <c r="W84" s="261">
        <v>73</v>
      </c>
      <c r="X84" s="261">
        <v>134</v>
      </c>
    </row>
    <row r="85" spans="1:24" ht="14.5" x14ac:dyDescent="0.35">
      <c r="A85" s="179">
        <v>17</v>
      </c>
      <c r="B85" s="179">
        <v>149</v>
      </c>
      <c r="H85" s="261">
        <v>128</v>
      </c>
      <c r="I85" s="262" t="s">
        <v>127</v>
      </c>
      <c r="J85" s="262" t="s">
        <v>226</v>
      </c>
      <c r="K85" s="261">
        <v>17</v>
      </c>
      <c r="L85" s="261">
        <v>73</v>
      </c>
      <c r="M85" s="261">
        <v>134</v>
      </c>
      <c r="S85" s="261">
        <v>128</v>
      </c>
      <c r="T85" s="262" t="s">
        <v>127</v>
      </c>
      <c r="U85" s="262" t="s">
        <v>226</v>
      </c>
      <c r="V85" s="261">
        <v>17</v>
      </c>
      <c r="W85" s="261">
        <v>73</v>
      </c>
      <c r="X85" s="261">
        <v>134</v>
      </c>
    </row>
    <row r="86" spans="1:24" ht="14.5" x14ac:dyDescent="0.35">
      <c r="A86" s="179">
        <v>17</v>
      </c>
      <c r="B86" s="179">
        <v>184</v>
      </c>
      <c r="H86" s="261">
        <v>109</v>
      </c>
      <c r="I86" s="262" t="s">
        <v>89</v>
      </c>
      <c r="J86" s="262" t="s">
        <v>265</v>
      </c>
      <c r="K86" s="261">
        <v>9</v>
      </c>
      <c r="L86" s="261">
        <v>85</v>
      </c>
      <c r="M86" s="261">
        <v>133</v>
      </c>
      <c r="S86" s="261">
        <v>109</v>
      </c>
      <c r="T86" s="262" t="s">
        <v>89</v>
      </c>
      <c r="U86" s="262" t="s">
        <v>265</v>
      </c>
      <c r="V86" s="261">
        <v>9</v>
      </c>
      <c r="W86" s="261">
        <v>85</v>
      </c>
      <c r="X86" s="261">
        <v>133</v>
      </c>
    </row>
    <row r="87" spans="1:24" ht="14.5" x14ac:dyDescent="0.35">
      <c r="A87" s="179">
        <v>17</v>
      </c>
      <c r="B87" s="179">
        <v>214</v>
      </c>
      <c r="H87" s="261">
        <v>863</v>
      </c>
      <c r="I87" s="262" t="s">
        <v>357</v>
      </c>
      <c r="J87" s="262" t="s">
        <v>358</v>
      </c>
      <c r="K87" s="261">
        <v>9</v>
      </c>
      <c r="L87" s="261">
        <v>85</v>
      </c>
      <c r="M87" s="261">
        <v>133</v>
      </c>
      <c r="S87" s="261">
        <v>863</v>
      </c>
      <c r="T87" s="262" t="s">
        <v>357</v>
      </c>
      <c r="U87" s="262" t="s">
        <v>358</v>
      </c>
      <c r="V87" s="261">
        <v>9</v>
      </c>
      <c r="W87" s="261">
        <v>85</v>
      </c>
      <c r="X87" s="261">
        <v>133</v>
      </c>
    </row>
    <row r="88" spans="1:24" ht="14.5" x14ac:dyDescent="0.35">
      <c r="A88" s="179">
        <v>17</v>
      </c>
      <c r="B88" s="179">
        <v>226</v>
      </c>
      <c r="H88" s="261">
        <v>45</v>
      </c>
      <c r="I88" s="262" t="s">
        <v>187</v>
      </c>
      <c r="J88" s="262" t="s">
        <v>188</v>
      </c>
      <c r="K88" s="261">
        <v>12</v>
      </c>
      <c r="L88" s="261">
        <v>85</v>
      </c>
      <c r="M88" s="261">
        <v>133</v>
      </c>
      <c r="S88" s="261">
        <v>45</v>
      </c>
      <c r="T88" s="262" t="s">
        <v>187</v>
      </c>
      <c r="U88" s="262" t="s">
        <v>188</v>
      </c>
      <c r="V88" s="261">
        <v>12</v>
      </c>
      <c r="W88" s="261">
        <v>85</v>
      </c>
      <c r="X88" s="261">
        <v>133</v>
      </c>
    </row>
    <row r="89" spans="1:24" ht="14.5" x14ac:dyDescent="0.35">
      <c r="A89" s="179">
        <v>17</v>
      </c>
      <c r="B89" s="179">
        <v>250</v>
      </c>
      <c r="H89" s="261">
        <v>961</v>
      </c>
      <c r="I89" s="262" t="s">
        <v>138</v>
      </c>
      <c r="J89" s="262" t="s">
        <v>432</v>
      </c>
      <c r="K89" s="261">
        <v>12</v>
      </c>
      <c r="L89" s="261">
        <v>85</v>
      </c>
      <c r="M89" s="261">
        <v>133</v>
      </c>
      <c r="S89" s="261">
        <v>961</v>
      </c>
      <c r="T89" s="262" t="s">
        <v>138</v>
      </c>
      <c r="U89" s="262" t="s">
        <v>432</v>
      </c>
      <c r="V89" s="261">
        <v>12</v>
      </c>
      <c r="W89" s="261">
        <v>85</v>
      </c>
      <c r="X89" s="261">
        <v>133</v>
      </c>
    </row>
    <row r="90" spans="1:24" ht="14.5" x14ac:dyDescent="0.35">
      <c r="A90" s="179">
        <v>17</v>
      </c>
      <c r="B90" s="179">
        <v>256</v>
      </c>
      <c r="H90" s="261">
        <v>1016</v>
      </c>
      <c r="I90" s="262" t="s">
        <v>204</v>
      </c>
      <c r="J90" s="262" t="s">
        <v>467</v>
      </c>
      <c r="K90" s="261">
        <v>9</v>
      </c>
      <c r="L90" s="261">
        <v>85</v>
      </c>
      <c r="M90" s="261">
        <v>133</v>
      </c>
      <c r="S90" s="261">
        <v>1016</v>
      </c>
      <c r="T90" s="262" t="s">
        <v>204</v>
      </c>
      <c r="U90" s="262" t="s">
        <v>467</v>
      </c>
      <c r="V90" s="261">
        <v>9</v>
      </c>
      <c r="W90" s="261">
        <v>85</v>
      </c>
      <c r="X90" s="261">
        <v>133</v>
      </c>
    </row>
    <row r="91" spans="1:24" ht="14.5" x14ac:dyDescent="0.35">
      <c r="A91" s="179">
        <v>17</v>
      </c>
      <c r="B91" s="179">
        <v>274</v>
      </c>
      <c r="H91" s="261">
        <v>117</v>
      </c>
      <c r="I91" s="262" t="s">
        <v>127</v>
      </c>
      <c r="J91" s="262" t="s">
        <v>70</v>
      </c>
      <c r="K91" s="261">
        <v>15</v>
      </c>
      <c r="L91" s="261">
        <v>85</v>
      </c>
      <c r="M91" s="261">
        <v>133</v>
      </c>
      <c r="S91" s="261">
        <v>117</v>
      </c>
      <c r="T91" s="262" t="s">
        <v>127</v>
      </c>
      <c r="U91" s="262" t="s">
        <v>70</v>
      </c>
      <c r="V91" s="261">
        <v>15</v>
      </c>
      <c r="W91" s="261">
        <v>85</v>
      </c>
      <c r="X91" s="261">
        <v>133</v>
      </c>
    </row>
    <row r="92" spans="1:24" ht="14.5" x14ac:dyDescent="0.35">
      <c r="A92" s="179">
        <v>17</v>
      </c>
      <c r="B92" s="179">
        <v>284</v>
      </c>
      <c r="H92" s="261">
        <v>1073</v>
      </c>
      <c r="I92" s="262" t="s">
        <v>569</v>
      </c>
      <c r="J92" s="262" t="s">
        <v>154</v>
      </c>
      <c r="K92" s="261">
        <v>15</v>
      </c>
      <c r="L92" s="261">
        <v>85</v>
      </c>
      <c r="M92" s="261">
        <v>133</v>
      </c>
      <c r="S92" s="261">
        <v>1073</v>
      </c>
      <c r="T92" s="262" t="s">
        <v>569</v>
      </c>
      <c r="U92" s="262" t="s">
        <v>154</v>
      </c>
      <c r="V92" s="261">
        <v>15</v>
      </c>
      <c r="W92" s="261">
        <v>85</v>
      </c>
      <c r="X92" s="261">
        <v>133</v>
      </c>
    </row>
    <row r="93" spans="1:24" ht="14.5" x14ac:dyDescent="0.35">
      <c r="A93" s="179">
        <v>17</v>
      </c>
      <c r="B93" s="179">
        <v>284</v>
      </c>
      <c r="H93" s="261">
        <v>799</v>
      </c>
      <c r="I93" s="262" t="s">
        <v>346</v>
      </c>
      <c r="J93" s="262" t="s">
        <v>347</v>
      </c>
      <c r="K93" s="261">
        <v>17</v>
      </c>
      <c r="L93" s="261">
        <v>85</v>
      </c>
      <c r="M93" s="261">
        <v>133</v>
      </c>
      <c r="S93" s="261">
        <v>799</v>
      </c>
      <c r="T93" s="262" t="s">
        <v>346</v>
      </c>
      <c r="U93" s="262" t="s">
        <v>347</v>
      </c>
      <c r="V93" s="261">
        <v>17</v>
      </c>
      <c r="W93" s="261">
        <v>85</v>
      </c>
      <c r="X93" s="261">
        <v>133</v>
      </c>
    </row>
    <row r="94" spans="1:24" ht="14.5" x14ac:dyDescent="0.35">
      <c r="A94" s="179">
        <v>17</v>
      </c>
      <c r="B94" s="179">
        <v>305</v>
      </c>
      <c r="H94" s="261">
        <v>220</v>
      </c>
      <c r="I94" s="262" t="s">
        <v>301</v>
      </c>
      <c r="J94" s="262" t="s">
        <v>300</v>
      </c>
      <c r="K94" s="261">
        <v>10</v>
      </c>
      <c r="L94" s="261">
        <v>85</v>
      </c>
      <c r="M94" s="261">
        <v>133</v>
      </c>
      <c r="S94" s="261">
        <v>220</v>
      </c>
      <c r="T94" s="262" t="s">
        <v>301</v>
      </c>
      <c r="U94" s="262" t="s">
        <v>300</v>
      </c>
      <c r="V94" s="261">
        <v>10</v>
      </c>
      <c r="W94" s="261">
        <v>85</v>
      </c>
      <c r="X94" s="261">
        <v>133</v>
      </c>
    </row>
    <row r="95" spans="1:24" ht="14.5" x14ac:dyDescent="0.35">
      <c r="A95" s="179">
        <v>17</v>
      </c>
      <c r="B95" s="179">
        <v>309</v>
      </c>
      <c r="H95" s="261">
        <v>910</v>
      </c>
      <c r="I95" s="262" t="s">
        <v>108</v>
      </c>
      <c r="J95" s="262" t="s">
        <v>445</v>
      </c>
      <c r="K95" s="261">
        <v>18</v>
      </c>
      <c r="L95" s="261">
        <v>85</v>
      </c>
      <c r="M95" s="261">
        <v>133</v>
      </c>
      <c r="S95" s="261">
        <v>910</v>
      </c>
      <c r="T95" s="262" t="s">
        <v>108</v>
      </c>
      <c r="U95" s="262" t="s">
        <v>445</v>
      </c>
      <c r="V95" s="261">
        <v>18</v>
      </c>
      <c r="W95" s="261">
        <v>85</v>
      </c>
      <c r="X95" s="261">
        <v>133</v>
      </c>
    </row>
    <row r="96" spans="1:24" ht="14.5" x14ac:dyDescent="0.35">
      <c r="A96" s="179">
        <v>17</v>
      </c>
      <c r="B96" s="179">
        <v>309</v>
      </c>
      <c r="H96" s="261">
        <v>814</v>
      </c>
      <c r="I96" s="262" t="s">
        <v>104</v>
      </c>
      <c r="J96" s="262" t="s">
        <v>338</v>
      </c>
      <c r="K96" s="261">
        <v>20</v>
      </c>
      <c r="L96" s="261">
        <v>85</v>
      </c>
      <c r="M96" s="261">
        <v>133</v>
      </c>
      <c r="S96" s="261">
        <v>814</v>
      </c>
      <c r="T96" s="262" t="s">
        <v>104</v>
      </c>
      <c r="U96" s="262" t="s">
        <v>338</v>
      </c>
      <c r="V96" s="261">
        <v>20</v>
      </c>
      <c r="W96" s="261">
        <v>85</v>
      </c>
      <c r="X96" s="261">
        <v>133</v>
      </c>
    </row>
    <row r="97" spans="1:24" ht="14.5" x14ac:dyDescent="0.35">
      <c r="A97" s="179">
        <v>17</v>
      </c>
      <c r="B97" s="179">
        <v>309</v>
      </c>
      <c r="H97" s="261">
        <v>783</v>
      </c>
      <c r="I97" s="262" t="s">
        <v>339</v>
      </c>
      <c r="J97" s="262" t="s">
        <v>340</v>
      </c>
      <c r="K97" s="261">
        <v>17</v>
      </c>
      <c r="L97" s="261">
        <v>85</v>
      </c>
      <c r="M97" s="261">
        <v>133</v>
      </c>
      <c r="S97" s="261">
        <v>783</v>
      </c>
      <c r="T97" s="262" t="s">
        <v>339</v>
      </c>
      <c r="U97" s="262" t="s">
        <v>340</v>
      </c>
      <c r="V97" s="261">
        <v>17</v>
      </c>
      <c r="W97" s="261">
        <v>85</v>
      </c>
      <c r="X97" s="261">
        <v>133</v>
      </c>
    </row>
    <row r="98" spans="1:24" ht="29" x14ac:dyDescent="0.35">
      <c r="A98" s="179">
        <v>17</v>
      </c>
      <c r="B98" s="179">
        <v>332</v>
      </c>
      <c r="H98" s="261">
        <v>219</v>
      </c>
      <c r="I98" s="262" t="s">
        <v>238</v>
      </c>
      <c r="J98" s="262" t="s">
        <v>79</v>
      </c>
      <c r="K98" s="261">
        <v>7</v>
      </c>
      <c r="L98" s="261">
        <v>85</v>
      </c>
      <c r="M98" s="261">
        <v>133</v>
      </c>
      <c r="S98" s="261">
        <v>219</v>
      </c>
      <c r="T98" s="262" t="s">
        <v>238</v>
      </c>
      <c r="U98" s="262" t="s">
        <v>79</v>
      </c>
      <c r="V98" s="261">
        <v>7</v>
      </c>
      <c r="W98" s="261">
        <v>85</v>
      </c>
      <c r="X98" s="261">
        <v>133</v>
      </c>
    </row>
    <row r="99" spans="1:24" ht="29" x14ac:dyDescent="0.35">
      <c r="A99" s="179">
        <v>16</v>
      </c>
      <c r="B99" s="179">
        <v>2</v>
      </c>
      <c r="H99" s="261">
        <v>791</v>
      </c>
      <c r="I99" s="262" t="s">
        <v>301</v>
      </c>
      <c r="J99" s="262" t="s">
        <v>211</v>
      </c>
      <c r="K99" s="261">
        <v>13</v>
      </c>
      <c r="L99" s="261">
        <v>85</v>
      </c>
      <c r="M99" s="261">
        <v>133</v>
      </c>
      <c r="S99" s="261">
        <v>791</v>
      </c>
      <c r="T99" s="262" t="s">
        <v>301</v>
      </c>
      <c r="U99" s="262" t="s">
        <v>211</v>
      </c>
      <c r="V99" s="261">
        <v>13</v>
      </c>
      <c r="W99" s="261">
        <v>85</v>
      </c>
      <c r="X99" s="261">
        <v>133</v>
      </c>
    </row>
    <row r="100" spans="1:24" ht="14.5" x14ac:dyDescent="0.35">
      <c r="A100" s="179">
        <v>16</v>
      </c>
      <c r="B100" s="179">
        <v>2</v>
      </c>
      <c r="H100" s="261">
        <v>1072</v>
      </c>
      <c r="I100" s="262" t="s">
        <v>570</v>
      </c>
      <c r="J100" s="262" t="s">
        <v>571</v>
      </c>
      <c r="K100" s="261">
        <v>18</v>
      </c>
      <c r="L100" s="261">
        <v>85</v>
      </c>
      <c r="M100" s="261">
        <v>133</v>
      </c>
      <c r="S100" s="261">
        <v>1072</v>
      </c>
      <c r="T100" s="262" t="s">
        <v>570</v>
      </c>
      <c r="U100" s="262" t="s">
        <v>571</v>
      </c>
      <c r="V100" s="261">
        <v>18</v>
      </c>
      <c r="W100" s="261">
        <v>85</v>
      </c>
      <c r="X100" s="261">
        <v>133</v>
      </c>
    </row>
    <row r="101" spans="1:24" ht="14.5" x14ac:dyDescent="0.35">
      <c r="A101" s="179">
        <v>16</v>
      </c>
      <c r="B101" s="179">
        <v>14</v>
      </c>
      <c r="H101" s="261">
        <v>1054</v>
      </c>
      <c r="I101" s="262" t="s">
        <v>153</v>
      </c>
      <c r="J101" s="262" t="s">
        <v>480</v>
      </c>
      <c r="K101" s="261">
        <v>10</v>
      </c>
      <c r="L101" s="261">
        <v>100</v>
      </c>
      <c r="M101" s="261">
        <v>132</v>
      </c>
      <c r="S101" s="261">
        <v>1054</v>
      </c>
      <c r="T101" s="262" t="s">
        <v>153</v>
      </c>
      <c r="U101" s="262" t="s">
        <v>480</v>
      </c>
      <c r="V101" s="261">
        <v>10</v>
      </c>
      <c r="W101" s="261">
        <v>100</v>
      </c>
      <c r="X101" s="261">
        <v>132</v>
      </c>
    </row>
    <row r="102" spans="1:24" ht="14.5" x14ac:dyDescent="0.35">
      <c r="A102" s="179">
        <v>16</v>
      </c>
      <c r="B102" s="179">
        <v>34</v>
      </c>
      <c r="H102" s="261">
        <v>342</v>
      </c>
      <c r="I102" s="262" t="s">
        <v>184</v>
      </c>
      <c r="J102" s="262" t="s">
        <v>91</v>
      </c>
      <c r="K102" s="261">
        <v>12</v>
      </c>
      <c r="L102" s="261">
        <v>100</v>
      </c>
      <c r="M102" s="261">
        <v>132</v>
      </c>
      <c r="S102" s="261">
        <v>342</v>
      </c>
      <c r="T102" s="262" t="s">
        <v>184</v>
      </c>
      <c r="U102" s="262" t="s">
        <v>91</v>
      </c>
      <c r="V102" s="261">
        <v>12</v>
      </c>
      <c r="W102" s="261">
        <v>100</v>
      </c>
      <c r="X102" s="261">
        <v>132</v>
      </c>
    </row>
    <row r="103" spans="1:24" ht="43.5" x14ac:dyDescent="0.35">
      <c r="A103" s="179">
        <v>16</v>
      </c>
      <c r="B103" s="179">
        <v>52</v>
      </c>
      <c r="H103" s="261">
        <v>841</v>
      </c>
      <c r="I103" s="262" t="s">
        <v>462</v>
      </c>
      <c r="J103" s="262" t="s">
        <v>463</v>
      </c>
      <c r="K103" s="261">
        <v>24</v>
      </c>
      <c r="L103" s="261">
        <v>100</v>
      </c>
      <c r="M103" s="261">
        <v>132</v>
      </c>
      <c r="S103" s="261">
        <v>841</v>
      </c>
      <c r="T103" s="262" t="s">
        <v>462</v>
      </c>
      <c r="U103" s="262" t="s">
        <v>463</v>
      </c>
      <c r="V103" s="261">
        <v>24</v>
      </c>
      <c r="W103" s="261">
        <v>100</v>
      </c>
      <c r="X103" s="261">
        <v>132</v>
      </c>
    </row>
    <row r="104" spans="1:24" ht="14.5" x14ac:dyDescent="0.35">
      <c r="A104" s="179">
        <v>16</v>
      </c>
      <c r="B104" s="179">
        <v>68</v>
      </c>
      <c r="H104" s="261">
        <v>26</v>
      </c>
      <c r="I104" s="262" t="s">
        <v>163</v>
      </c>
      <c r="J104" s="262" t="s">
        <v>164</v>
      </c>
      <c r="K104" s="261">
        <v>19</v>
      </c>
      <c r="L104" s="261">
        <v>100</v>
      </c>
      <c r="M104" s="261">
        <v>132</v>
      </c>
      <c r="S104" s="261">
        <v>26</v>
      </c>
      <c r="T104" s="262" t="s">
        <v>163</v>
      </c>
      <c r="U104" s="262" t="s">
        <v>164</v>
      </c>
      <c r="V104" s="261">
        <v>19</v>
      </c>
      <c r="W104" s="261">
        <v>100</v>
      </c>
      <c r="X104" s="261">
        <v>132</v>
      </c>
    </row>
    <row r="105" spans="1:24" ht="14.5" x14ac:dyDescent="0.35">
      <c r="A105" s="179">
        <v>16</v>
      </c>
      <c r="B105" s="179">
        <v>68</v>
      </c>
      <c r="H105" s="261">
        <v>324</v>
      </c>
      <c r="I105" s="262" t="s">
        <v>202</v>
      </c>
      <c r="J105" s="262" t="s">
        <v>203</v>
      </c>
      <c r="K105" s="261">
        <v>11</v>
      </c>
      <c r="L105" s="261">
        <v>100</v>
      </c>
      <c r="M105" s="261">
        <v>132</v>
      </c>
      <c r="S105" s="261">
        <v>324</v>
      </c>
      <c r="T105" s="262" t="s">
        <v>202</v>
      </c>
      <c r="U105" s="262" t="s">
        <v>203</v>
      </c>
      <c r="V105" s="261">
        <v>11</v>
      </c>
      <c r="W105" s="261">
        <v>100</v>
      </c>
      <c r="X105" s="261">
        <v>132</v>
      </c>
    </row>
    <row r="106" spans="1:24" ht="14.5" x14ac:dyDescent="0.35">
      <c r="A106" s="179">
        <v>16</v>
      </c>
      <c r="B106" s="179">
        <v>68</v>
      </c>
      <c r="H106" s="261">
        <v>723</v>
      </c>
      <c r="I106" s="262" t="s">
        <v>125</v>
      </c>
      <c r="J106" s="262" t="s">
        <v>431</v>
      </c>
      <c r="K106" s="261">
        <v>11</v>
      </c>
      <c r="L106" s="261">
        <v>100</v>
      </c>
      <c r="M106" s="261">
        <v>132</v>
      </c>
      <c r="S106" s="261">
        <v>723</v>
      </c>
      <c r="T106" s="262" t="s">
        <v>125</v>
      </c>
      <c r="U106" s="262" t="s">
        <v>431</v>
      </c>
      <c r="V106" s="261">
        <v>11</v>
      </c>
      <c r="W106" s="261">
        <v>100</v>
      </c>
      <c r="X106" s="261">
        <v>132</v>
      </c>
    </row>
    <row r="107" spans="1:24" ht="14.5" x14ac:dyDescent="0.35">
      <c r="A107" s="179">
        <v>16</v>
      </c>
      <c r="B107" s="179">
        <v>68</v>
      </c>
      <c r="H107" s="261">
        <v>1023</v>
      </c>
      <c r="I107" s="262" t="s">
        <v>446</v>
      </c>
      <c r="J107" s="262" t="s">
        <v>447</v>
      </c>
      <c r="K107" s="261">
        <v>17</v>
      </c>
      <c r="L107" s="261">
        <v>100</v>
      </c>
      <c r="M107" s="261">
        <v>132</v>
      </c>
      <c r="S107" s="261">
        <v>1023</v>
      </c>
      <c r="T107" s="262" t="s">
        <v>446</v>
      </c>
      <c r="U107" s="262" t="s">
        <v>447</v>
      </c>
      <c r="V107" s="261">
        <v>17</v>
      </c>
      <c r="W107" s="261">
        <v>100</v>
      </c>
      <c r="X107" s="261">
        <v>132</v>
      </c>
    </row>
    <row r="108" spans="1:24" ht="14.5" x14ac:dyDescent="0.35">
      <c r="A108" s="179">
        <v>16</v>
      </c>
      <c r="B108" s="179">
        <v>83</v>
      </c>
      <c r="H108" s="261">
        <v>18</v>
      </c>
      <c r="I108" s="262" t="s">
        <v>127</v>
      </c>
      <c r="J108" s="262" t="s">
        <v>192</v>
      </c>
      <c r="K108" s="261">
        <v>9</v>
      </c>
      <c r="L108" s="261">
        <v>100</v>
      </c>
      <c r="M108" s="261">
        <v>132</v>
      </c>
      <c r="S108" s="261">
        <v>18</v>
      </c>
      <c r="T108" s="262" t="s">
        <v>127</v>
      </c>
      <c r="U108" s="262" t="s">
        <v>192</v>
      </c>
      <c r="V108" s="261">
        <v>9</v>
      </c>
      <c r="W108" s="261">
        <v>100</v>
      </c>
      <c r="X108" s="261">
        <v>132</v>
      </c>
    </row>
    <row r="109" spans="1:24" ht="29" x14ac:dyDescent="0.35">
      <c r="A109" s="179">
        <v>16</v>
      </c>
      <c r="B109" s="179">
        <v>132</v>
      </c>
      <c r="H109" s="261">
        <v>436</v>
      </c>
      <c r="I109" s="262" t="s">
        <v>222</v>
      </c>
      <c r="J109" s="262" t="s">
        <v>173</v>
      </c>
      <c r="K109" s="261">
        <v>14</v>
      </c>
      <c r="L109" s="261">
        <v>100</v>
      </c>
      <c r="M109" s="261">
        <v>132</v>
      </c>
      <c r="S109" s="261">
        <v>436</v>
      </c>
      <c r="T109" s="262" t="s">
        <v>222</v>
      </c>
      <c r="U109" s="262" t="s">
        <v>173</v>
      </c>
      <c r="V109" s="261">
        <v>14</v>
      </c>
      <c r="W109" s="261">
        <v>100</v>
      </c>
      <c r="X109" s="261">
        <v>132</v>
      </c>
    </row>
    <row r="110" spans="1:24" ht="14.5" x14ac:dyDescent="0.35">
      <c r="A110" s="179">
        <v>16</v>
      </c>
      <c r="B110" s="179">
        <v>132</v>
      </c>
      <c r="H110" s="261">
        <v>879</v>
      </c>
      <c r="I110" s="262" t="s">
        <v>375</v>
      </c>
      <c r="J110" s="262" t="s">
        <v>376</v>
      </c>
      <c r="K110" s="261">
        <v>11</v>
      </c>
      <c r="L110" s="261">
        <v>100</v>
      </c>
      <c r="M110" s="261">
        <v>132</v>
      </c>
      <c r="S110" s="261">
        <v>879</v>
      </c>
      <c r="T110" s="262" t="s">
        <v>375</v>
      </c>
      <c r="U110" s="262" t="s">
        <v>376</v>
      </c>
      <c r="V110" s="261">
        <v>11</v>
      </c>
      <c r="W110" s="261">
        <v>100</v>
      </c>
      <c r="X110" s="261">
        <v>132</v>
      </c>
    </row>
    <row r="111" spans="1:24" ht="14.5" x14ac:dyDescent="0.35">
      <c r="A111" s="179">
        <v>16</v>
      </c>
      <c r="B111" s="179">
        <v>132</v>
      </c>
      <c r="H111" s="261">
        <v>886</v>
      </c>
      <c r="I111" s="262" t="s">
        <v>292</v>
      </c>
      <c r="J111" s="262" t="s">
        <v>338</v>
      </c>
      <c r="K111" s="261">
        <v>11</v>
      </c>
      <c r="L111" s="261">
        <v>100</v>
      </c>
      <c r="M111" s="261">
        <v>132</v>
      </c>
      <c r="S111" s="261">
        <v>886</v>
      </c>
      <c r="T111" s="262" t="s">
        <v>292</v>
      </c>
      <c r="U111" s="262" t="s">
        <v>338</v>
      </c>
      <c r="V111" s="261">
        <v>11</v>
      </c>
      <c r="W111" s="261">
        <v>100</v>
      </c>
      <c r="X111" s="261">
        <v>132</v>
      </c>
    </row>
    <row r="112" spans="1:24" ht="14.5" x14ac:dyDescent="0.35">
      <c r="A112" s="179">
        <v>16</v>
      </c>
      <c r="B112" s="179">
        <v>149</v>
      </c>
      <c r="H112" s="261">
        <v>1009</v>
      </c>
      <c r="I112" s="262" t="s">
        <v>183</v>
      </c>
      <c r="J112" s="262" t="s">
        <v>452</v>
      </c>
      <c r="K112" s="261">
        <v>12</v>
      </c>
      <c r="L112" s="261">
        <v>100</v>
      </c>
      <c r="M112" s="261">
        <v>132</v>
      </c>
      <c r="S112" s="261">
        <v>1009</v>
      </c>
      <c r="T112" s="262" t="s">
        <v>183</v>
      </c>
      <c r="U112" s="262" t="s">
        <v>452</v>
      </c>
      <c r="V112" s="261">
        <v>12</v>
      </c>
      <c r="W112" s="261">
        <v>100</v>
      </c>
      <c r="X112" s="261">
        <v>132</v>
      </c>
    </row>
    <row r="113" spans="1:24" ht="14.5" x14ac:dyDescent="0.35">
      <c r="A113" s="179">
        <v>16</v>
      </c>
      <c r="B113" s="179">
        <v>149</v>
      </c>
      <c r="H113" s="261">
        <v>701</v>
      </c>
      <c r="I113" s="262" t="s">
        <v>236</v>
      </c>
      <c r="J113" s="262" t="s">
        <v>179</v>
      </c>
      <c r="K113" s="261">
        <v>14</v>
      </c>
      <c r="L113" s="261">
        <v>100</v>
      </c>
      <c r="M113" s="261">
        <v>132</v>
      </c>
      <c r="S113" s="261">
        <v>701</v>
      </c>
      <c r="T113" s="262" t="s">
        <v>236</v>
      </c>
      <c r="U113" s="262" t="s">
        <v>179</v>
      </c>
      <c r="V113" s="261">
        <v>14</v>
      </c>
      <c r="W113" s="261">
        <v>100</v>
      </c>
      <c r="X113" s="261">
        <v>132</v>
      </c>
    </row>
    <row r="114" spans="1:24" ht="14.5" x14ac:dyDescent="0.35">
      <c r="A114" s="179">
        <v>16</v>
      </c>
      <c r="B114" s="179">
        <v>167</v>
      </c>
      <c r="H114" s="261">
        <v>162</v>
      </c>
      <c r="I114" s="262" t="s">
        <v>253</v>
      </c>
      <c r="J114" s="262" t="s">
        <v>99</v>
      </c>
      <c r="K114" s="261">
        <v>13</v>
      </c>
      <c r="L114" s="261">
        <v>100</v>
      </c>
      <c r="M114" s="261">
        <v>132</v>
      </c>
      <c r="S114" s="261">
        <v>162</v>
      </c>
      <c r="T114" s="262" t="s">
        <v>253</v>
      </c>
      <c r="U114" s="262" t="s">
        <v>99</v>
      </c>
      <c r="V114" s="261">
        <v>13</v>
      </c>
      <c r="W114" s="261">
        <v>100</v>
      </c>
      <c r="X114" s="261">
        <v>132</v>
      </c>
    </row>
    <row r="115" spans="1:24" ht="14.5" x14ac:dyDescent="0.35">
      <c r="A115" s="179">
        <v>16</v>
      </c>
      <c r="B115" s="179">
        <v>184</v>
      </c>
      <c r="H115" s="261">
        <v>233</v>
      </c>
      <c r="I115" s="262" t="s">
        <v>256</v>
      </c>
      <c r="J115" s="262" t="s">
        <v>257</v>
      </c>
      <c r="K115" s="261">
        <v>10</v>
      </c>
      <c r="L115" s="261">
        <v>100</v>
      </c>
      <c r="M115" s="261">
        <v>132</v>
      </c>
      <c r="S115" s="261">
        <v>233</v>
      </c>
      <c r="T115" s="262" t="s">
        <v>256</v>
      </c>
      <c r="U115" s="262" t="s">
        <v>257</v>
      </c>
      <c r="V115" s="261">
        <v>10</v>
      </c>
      <c r="W115" s="261">
        <v>100</v>
      </c>
      <c r="X115" s="261">
        <v>132</v>
      </c>
    </row>
    <row r="116" spans="1:24" ht="29" x14ac:dyDescent="0.35">
      <c r="A116" s="179">
        <v>16</v>
      </c>
      <c r="B116" s="179">
        <v>214</v>
      </c>
      <c r="H116" s="261">
        <v>1069</v>
      </c>
      <c r="I116" s="262" t="s">
        <v>572</v>
      </c>
      <c r="J116" s="262" t="s">
        <v>573</v>
      </c>
      <c r="K116" s="261">
        <v>12</v>
      </c>
      <c r="L116" s="261">
        <v>115</v>
      </c>
      <c r="M116" s="261">
        <v>131</v>
      </c>
      <c r="S116" s="261">
        <v>1069</v>
      </c>
      <c r="T116" s="262" t="s">
        <v>572</v>
      </c>
      <c r="U116" s="262" t="s">
        <v>573</v>
      </c>
      <c r="V116" s="261">
        <v>12</v>
      </c>
      <c r="W116" s="261">
        <v>115</v>
      </c>
      <c r="X116" s="261">
        <v>131</v>
      </c>
    </row>
    <row r="117" spans="1:24" ht="14.5" x14ac:dyDescent="0.35">
      <c r="A117" s="179">
        <v>16</v>
      </c>
      <c r="B117" s="179">
        <v>226</v>
      </c>
      <c r="H117" s="261">
        <v>942</v>
      </c>
      <c r="I117" s="262" t="s">
        <v>102</v>
      </c>
      <c r="J117" s="262" t="s">
        <v>407</v>
      </c>
      <c r="K117" s="261">
        <v>16</v>
      </c>
      <c r="L117" s="261">
        <v>115</v>
      </c>
      <c r="M117" s="261">
        <v>131</v>
      </c>
      <c r="S117" s="261">
        <v>942</v>
      </c>
      <c r="T117" s="262" t="s">
        <v>102</v>
      </c>
      <c r="U117" s="262" t="s">
        <v>407</v>
      </c>
      <c r="V117" s="261">
        <v>16</v>
      </c>
      <c r="W117" s="261">
        <v>115</v>
      </c>
      <c r="X117" s="261">
        <v>131</v>
      </c>
    </row>
    <row r="118" spans="1:24" ht="14.5" x14ac:dyDescent="0.35">
      <c r="A118" s="179">
        <v>16</v>
      </c>
      <c r="B118" s="179">
        <v>256</v>
      </c>
      <c r="H118" s="261">
        <v>266</v>
      </c>
      <c r="I118" s="262" t="s">
        <v>78</v>
      </c>
      <c r="J118" s="262" t="s">
        <v>172</v>
      </c>
      <c r="K118" s="261">
        <v>11</v>
      </c>
      <c r="L118" s="261">
        <v>115</v>
      </c>
      <c r="M118" s="261">
        <v>131</v>
      </c>
      <c r="S118" s="261">
        <v>266</v>
      </c>
      <c r="T118" s="262" t="s">
        <v>78</v>
      </c>
      <c r="U118" s="262" t="s">
        <v>172</v>
      </c>
      <c r="V118" s="261">
        <v>11</v>
      </c>
      <c r="W118" s="261">
        <v>115</v>
      </c>
      <c r="X118" s="261">
        <v>131</v>
      </c>
    </row>
    <row r="119" spans="1:24" ht="14.5" x14ac:dyDescent="0.35">
      <c r="A119" s="179">
        <v>16</v>
      </c>
      <c r="B119" s="179">
        <v>274</v>
      </c>
      <c r="H119" s="261">
        <v>997</v>
      </c>
      <c r="I119" s="262" t="s">
        <v>220</v>
      </c>
      <c r="J119" s="262" t="s">
        <v>454</v>
      </c>
      <c r="K119" s="261">
        <v>16</v>
      </c>
      <c r="L119" s="261">
        <v>115</v>
      </c>
      <c r="M119" s="261">
        <v>131</v>
      </c>
      <c r="S119" s="261">
        <v>997</v>
      </c>
      <c r="T119" s="262" t="s">
        <v>220</v>
      </c>
      <c r="U119" s="262" t="s">
        <v>454</v>
      </c>
      <c r="V119" s="261">
        <v>16</v>
      </c>
      <c r="W119" s="261">
        <v>115</v>
      </c>
      <c r="X119" s="261">
        <v>131</v>
      </c>
    </row>
    <row r="120" spans="1:24" ht="29" x14ac:dyDescent="0.35">
      <c r="A120" s="179">
        <v>16</v>
      </c>
      <c r="B120" s="179">
        <v>274</v>
      </c>
      <c r="H120" s="261">
        <v>210</v>
      </c>
      <c r="I120" s="262" t="s">
        <v>414</v>
      </c>
      <c r="J120" s="262" t="s">
        <v>81</v>
      </c>
      <c r="K120" s="261">
        <v>19</v>
      </c>
      <c r="L120" s="261">
        <v>115</v>
      </c>
      <c r="M120" s="261">
        <v>131</v>
      </c>
      <c r="S120" s="261">
        <v>210</v>
      </c>
      <c r="T120" s="262" t="s">
        <v>414</v>
      </c>
      <c r="U120" s="262" t="s">
        <v>81</v>
      </c>
      <c r="V120" s="261">
        <v>19</v>
      </c>
      <c r="W120" s="261">
        <v>115</v>
      </c>
      <c r="X120" s="261">
        <v>131</v>
      </c>
    </row>
    <row r="121" spans="1:24" ht="14.5" x14ac:dyDescent="0.35">
      <c r="A121" s="179">
        <v>16</v>
      </c>
      <c r="B121" s="179">
        <v>284</v>
      </c>
      <c r="H121" s="261">
        <v>1076</v>
      </c>
      <c r="I121" s="262" t="s">
        <v>102</v>
      </c>
      <c r="J121" s="262" t="s">
        <v>241</v>
      </c>
      <c r="K121" s="261">
        <v>16</v>
      </c>
      <c r="L121" s="261">
        <v>115</v>
      </c>
      <c r="M121" s="261">
        <v>131</v>
      </c>
      <c r="S121" s="261">
        <v>1076</v>
      </c>
      <c r="T121" s="262" t="s">
        <v>102</v>
      </c>
      <c r="U121" s="262" t="s">
        <v>241</v>
      </c>
      <c r="V121" s="261">
        <v>16</v>
      </c>
      <c r="W121" s="261">
        <v>115</v>
      </c>
      <c r="X121" s="261">
        <v>131</v>
      </c>
    </row>
    <row r="122" spans="1:24" ht="14.5" x14ac:dyDescent="0.35">
      <c r="A122" s="179">
        <v>16</v>
      </c>
      <c r="B122" s="179">
        <v>284</v>
      </c>
      <c r="H122" s="261">
        <v>990</v>
      </c>
      <c r="I122" s="262" t="s">
        <v>333</v>
      </c>
      <c r="J122" s="262" t="s">
        <v>196</v>
      </c>
      <c r="K122" s="261">
        <v>12</v>
      </c>
      <c r="L122" s="261">
        <v>115</v>
      </c>
      <c r="M122" s="261">
        <v>131</v>
      </c>
      <c r="S122" s="261">
        <v>990</v>
      </c>
      <c r="T122" s="262" t="s">
        <v>333</v>
      </c>
      <c r="U122" s="262" t="s">
        <v>196</v>
      </c>
      <c r="V122" s="261">
        <v>12</v>
      </c>
      <c r="W122" s="261">
        <v>115</v>
      </c>
      <c r="X122" s="261">
        <v>131</v>
      </c>
    </row>
    <row r="123" spans="1:24" ht="14.5" x14ac:dyDescent="0.35">
      <c r="A123" s="179">
        <v>15</v>
      </c>
      <c r="B123" s="179">
        <v>14</v>
      </c>
      <c r="H123" s="261">
        <v>144</v>
      </c>
      <c r="I123" s="262" t="s">
        <v>137</v>
      </c>
      <c r="J123" s="262" t="s">
        <v>120</v>
      </c>
      <c r="K123" s="261">
        <v>12</v>
      </c>
      <c r="L123" s="261">
        <v>115</v>
      </c>
      <c r="M123" s="261">
        <v>131</v>
      </c>
      <c r="S123" s="261">
        <v>144</v>
      </c>
      <c r="T123" s="262" t="s">
        <v>137</v>
      </c>
      <c r="U123" s="262" t="s">
        <v>120</v>
      </c>
      <c r="V123" s="261">
        <v>12</v>
      </c>
      <c r="W123" s="261">
        <v>115</v>
      </c>
      <c r="X123" s="261">
        <v>131</v>
      </c>
    </row>
    <row r="124" spans="1:24" ht="14.5" x14ac:dyDescent="0.35">
      <c r="A124" s="179">
        <v>15</v>
      </c>
      <c r="B124" s="179">
        <v>14</v>
      </c>
      <c r="H124" s="261">
        <v>385</v>
      </c>
      <c r="I124" s="262" t="s">
        <v>153</v>
      </c>
      <c r="J124" s="262" t="s">
        <v>154</v>
      </c>
      <c r="K124" s="261">
        <v>13</v>
      </c>
      <c r="L124" s="261">
        <v>115</v>
      </c>
      <c r="M124" s="261">
        <v>131</v>
      </c>
      <c r="S124" s="261">
        <v>385</v>
      </c>
      <c r="T124" s="262" t="s">
        <v>153</v>
      </c>
      <c r="U124" s="262" t="s">
        <v>154</v>
      </c>
      <c r="V124" s="261">
        <v>13</v>
      </c>
      <c r="W124" s="261">
        <v>115</v>
      </c>
      <c r="X124" s="261">
        <v>131</v>
      </c>
    </row>
    <row r="125" spans="1:24" ht="14.5" x14ac:dyDescent="0.35">
      <c r="A125" s="179">
        <v>15</v>
      </c>
      <c r="B125" s="179">
        <v>26</v>
      </c>
      <c r="H125" s="261">
        <v>102</v>
      </c>
      <c r="I125" s="262" t="s">
        <v>132</v>
      </c>
      <c r="J125" s="262" t="s">
        <v>133</v>
      </c>
      <c r="K125" s="261">
        <v>15</v>
      </c>
      <c r="L125" s="261">
        <v>115</v>
      </c>
      <c r="M125" s="261">
        <v>131</v>
      </c>
      <c r="S125" s="261">
        <v>102</v>
      </c>
      <c r="T125" s="262" t="s">
        <v>132</v>
      </c>
      <c r="U125" s="262" t="s">
        <v>133</v>
      </c>
      <c r="V125" s="261">
        <v>15</v>
      </c>
      <c r="W125" s="261">
        <v>115</v>
      </c>
      <c r="X125" s="261">
        <v>131</v>
      </c>
    </row>
    <row r="126" spans="1:24" ht="14.5" x14ac:dyDescent="0.35">
      <c r="A126" s="179">
        <v>15</v>
      </c>
      <c r="B126" s="179">
        <v>52</v>
      </c>
      <c r="H126" s="261">
        <v>353</v>
      </c>
      <c r="I126" s="262" t="s">
        <v>105</v>
      </c>
      <c r="J126" s="262" t="s">
        <v>143</v>
      </c>
      <c r="K126" s="261">
        <v>10</v>
      </c>
      <c r="L126" s="261">
        <v>115</v>
      </c>
      <c r="M126" s="261">
        <v>131</v>
      </c>
      <c r="S126" s="261">
        <v>353</v>
      </c>
      <c r="T126" s="262" t="s">
        <v>105</v>
      </c>
      <c r="U126" s="262" t="s">
        <v>143</v>
      </c>
      <c r="V126" s="261">
        <v>10</v>
      </c>
      <c r="W126" s="261">
        <v>115</v>
      </c>
      <c r="X126" s="261">
        <v>131</v>
      </c>
    </row>
    <row r="127" spans="1:24" ht="29" x14ac:dyDescent="0.35">
      <c r="A127" s="179">
        <v>15</v>
      </c>
      <c r="B127" s="179">
        <v>68</v>
      </c>
      <c r="H127" s="261">
        <v>308</v>
      </c>
      <c r="I127" s="262" t="s">
        <v>138</v>
      </c>
      <c r="J127" s="262" t="s">
        <v>362</v>
      </c>
      <c r="K127" s="261">
        <v>12</v>
      </c>
      <c r="L127" s="261">
        <v>115</v>
      </c>
      <c r="M127" s="261">
        <v>131</v>
      </c>
      <c r="S127" s="261">
        <v>308</v>
      </c>
      <c r="T127" s="262" t="s">
        <v>138</v>
      </c>
      <c r="U127" s="262" t="s">
        <v>362</v>
      </c>
      <c r="V127" s="261">
        <v>12</v>
      </c>
      <c r="W127" s="261">
        <v>115</v>
      </c>
      <c r="X127" s="261">
        <v>131</v>
      </c>
    </row>
    <row r="128" spans="1:24" ht="14.5" x14ac:dyDescent="0.35">
      <c r="A128" s="179">
        <v>15</v>
      </c>
      <c r="B128" s="179">
        <v>83</v>
      </c>
      <c r="H128" s="261">
        <v>321</v>
      </c>
      <c r="I128" s="262" t="s">
        <v>398</v>
      </c>
      <c r="J128" s="262" t="s">
        <v>406</v>
      </c>
      <c r="K128" s="261">
        <v>9</v>
      </c>
      <c r="L128" s="261">
        <v>115</v>
      </c>
      <c r="M128" s="261">
        <v>131</v>
      </c>
      <c r="S128" s="261">
        <v>321</v>
      </c>
      <c r="T128" s="262" t="s">
        <v>398</v>
      </c>
      <c r="U128" s="262" t="s">
        <v>406</v>
      </c>
      <c r="V128" s="261">
        <v>9</v>
      </c>
      <c r="W128" s="261">
        <v>115</v>
      </c>
      <c r="X128" s="261">
        <v>131</v>
      </c>
    </row>
    <row r="129" spans="1:24" ht="29" x14ac:dyDescent="0.35">
      <c r="A129" s="179">
        <v>15</v>
      </c>
      <c r="B129" s="179">
        <v>106</v>
      </c>
      <c r="H129" s="261">
        <v>692</v>
      </c>
      <c r="I129" s="262" t="s">
        <v>151</v>
      </c>
      <c r="J129" s="262" t="s">
        <v>318</v>
      </c>
      <c r="K129" s="261">
        <v>18</v>
      </c>
      <c r="L129" s="261">
        <v>115</v>
      </c>
      <c r="M129" s="261">
        <v>131</v>
      </c>
      <c r="S129" s="261">
        <v>692</v>
      </c>
      <c r="T129" s="262" t="s">
        <v>151</v>
      </c>
      <c r="U129" s="262" t="s">
        <v>318</v>
      </c>
      <c r="V129" s="261">
        <v>18</v>
      </c>
      <c r="W129" s="261">
        <v>115</v>
      </c>
      <c r="X129" s="261">
        <v>131</v>
      </c>
    </row>
    <row r="130" spans="1:24" ht="14.5" x14ac:dyDescent="0.35">
      <c r="A130" s="179">
        <v>15</v>
      </c>
      <c r="B130" s="179">
        <v>106</v>
      </c>
      <c r="H130" s="261">
        <v>101</v>
      </c>
      <c r="I130" s="262" t="s">
        <v>151</v>
      </c>
      <c r="J130" s="262" t="s">
        <v>182</v>
      </c>
      <c r="K130" s="261">
        <v>14</v>
      </c>
      <c r="L130" s="261">
        <v>115</v>
      </c>
      <c r="M130" s="261">
        <v>131</v>
      </c>
      <c r="S130" s="261">
        <v>101</v>
      </c>
      <c r="T130" s="262" t="s">
        <v>151</v>
      </c>
      <c r="U130" s="262" t="s">
        <v>182</v>
      </c>
      <c r="V130" s="261">
        <v>14</v>
      </c>
      <c r="W130" s="261">
        <v>115</v>
      </c>
      <c r="X130" s="261">
        <v>131</v>
      </c>
    </row>
    <row r="131" spans="1:24" ht="14.5" x14ac:dyDescent="0.35">
      <c r="A131" s="179">
        <v>15</v>
      </c>
      <c r="B131" s="179">
        <v>132</v>
      </c>
      <c r="H131" s="261">
        <v>693</v>
      </c>
      <c r="I131" s="262" t="s">
        <v>124</v>
      </c>
      <c r="J131" s="262" t="s">
        <v>200</v>
      </c>
      <c r="K131" s="261">
        <v>14</v>
      </c>
      <c r="L131" s="261">
        <v>115</v>
      </c>
      <c r="M131" s="261">
        <v>131</v>
      </c>
      <c r="S131" s="261">
        <v>693</v>
      </c>
      <c r="T131" s="262" t="s">
        <v>124</v>
      </c>
      <c r="U131" s="262" t="s">
        <v>200</v>
      </c>
      <c r="V131" s="261">
        <v>14</v>
      </c>
      <c r="W131" s="261">
        <v>115</v>
      </c>
      <c r="X131" s="261">
        <v>131</v>
      </c>
    </row>
    <row r="132" spans="1:24" ht="14.5" x14ac:dyDescent="0.35">
      <c r="A132" s="179">
        <v>15</v>
      </c>
      <c r="B132" s="179">
        <v>132</v>
      </c>
      <c r="H132" s="261">
        <v>20</v>
      </c>
      <c r="I132" s="262" t="s">
        <v>78</v>
      </c>
      <c r="J132" s="262" t="s">
        <v>150</v>
      </c>
      <c r="K132" s="261">
        <v>17</v>
      </c>
      <c r="L132" s="261">
        <v>115</v>
      </c>
      <c r="M132" s="261">
        <v>131</v>
      </c>
      <c r="S132" s="261">
        <v>20</v>
      </c>
      <c r="T132" s="262" t="s">
        <v>78</v>
      </c>
      <c r="U132" s="262" t="s">
        <v>150</v>
      </c>
      <c r="V132" s="261">
        <v>17</v>
      </c>
      <c r="W132" s="261">
        <v>115</v>
      </c>
      <c r="X132" s="261">
        <v>131</v>
      </c>
    </row>
    <row r="133" spans="1:24" ht="14.5" x14ac:dyDescent="0.35">
      <c r="A133" s="179">
        <v>15</v>
      </c>
      <c r="B133" s="179">
        <v>167</v>
      </c>
      <c r="H133" s="261">
        <v>673</v>
      </c>
      <c r="I133" s="262" t="s">
        <v>108</v>
      </c>
      <c r="J133" s="262" t="s">
        <v>311</v>
      </c>
      <c r="K133" s="261">
        <v>21</v>
      </c>
      <c r="L133" s="261">
        <v>132</v>
      </c>
      <c r="M133" s="261">
        <v>130</v>
      </c>
      <c r="S133" s="261">
        <v>673</v>
      </c>
      <c r="T133" s="262" t="s">
        <v>108</v>
      </c>
      <c r="U133" s="262" t="s">
        <v>311</v>
      </c>
      <c r="V133" s="261">
        <v>21</v>
      </c>
      <c r="W133" s="261">
        <v>132</v>
      </c>
      <c r="X133" s="261">
        <v>130</v>
      </c>
    </row>
    <row r="134" spans="1:24" ht="14.5" x14ac:dyDescent="0.35">
      <c r="A134" s="179">
        <v>15</v>
      </c>
      <c r="B134" s="179">
        <v>196</v>
      </c>
      <c r="H134" s="261">
        <v>525</v>
      </c>
      <c r="I134" s="262" t="s">
        <v>415</v>
      </c>
      <c r="J134" s="262" t="s">
        <v>416</v>
      </c>
      <c r="K134" s="261">
        <v>18</v>
      </c>
      <c r="L134" s="261">
        <v>132</v>
      </c>
      <c r="M134" s="261">
        <v>130</v>
      </c>
      <c r="S134" s="261">
        <v>525</v>
      </c>
      <c r="T134" s="262" t="s">
        <v>415</v>
      </c>
      <c r="U134" s="262" t="s">
        <v>416</v>
      </c>
      <c r="V134" s="261">
        <v>18</v>
      </c>
      <c r="W134" s="261">
        <v>132</v>
      </c>
      <c r="X134" s="261">
        <v>130</v>
      </c>
    </row>
    <row r="135" spans="1:24" ht="14.5" x14ac:dyDescent="0.35">
      <c r="A135" s="179">
        <v>15</v>
      </c>
      <c r="B135" s="179">
        <v>196</v>
      </c>
      <c r="H135" s="261">
        <v>939</v>
      </c>
      <c r="I135" s="262" t="s">
        <v>76</v>
      </c>
      <c r="J135" s="262" t="s">
        <v>465</v>
      </c>
      <c r="K135" s="261">
        <v>15</v>
      </c>
      <c r="L135" s="261">
        <v>132</v>
      </c>
      <c r="M135" s="261">
        <v>130</v>
      </c>
      <c r="S135" s="261">
        <v>939</v>
      </c>
      <c r="T135" s="262" t="s">
        <v>76</v>
      </c>
      <c r="U135" s="262" t="s">
        <v>465</v>
      </c>
      <c r="V135" s="261">
        <v>15</v>
      </c>
      <c r="W135" s="261">
        <v>132</v>
      </c>
      <c r="X135" s="261">
        <v>130</v>
      </c>
    </row>
    <row r="136" spans="1:24" ht="29" x14ac:dyDescent="0.35">
      <c r="A136" s="179">
        <v>15</v>
      </c>
      <c r="B136" s="179">
        <v>196</v>
      </c>
      <c r="H136" s="261">
        <v>85</v>
      </c>
      <c r="I136" s="262" t="s">
        <v>159</v>
      </c>
      <c r="J136" s="262" t="s">
        <v>160</v>
      </c>
      <c r="K136" s="261">
        <v>12</v>
      </c>
      <c r="L136" s="261">
        <v>132</v>
      </c>
      <c r="M136" s="261">
        <v>130</v>
      </c>
      <c r="S136" s="261">
        <v>85</v>
      </c>
      <c r="T136" s="262" t="s">
        <v>159</v>
      </c>
      <c r="U136" s="262" t="s">
        <v>160</v>
      </c>
      <c r="V136" s="261">
        <v>12</v>
      </c>
      <c r="W136" s="261">
        <v>132</v>
      </c>
      <c r="X136" s="261">
        <v>130</v>
      </c>
    </row>
    <row r="137" spans="1:24" ht="14.5" x14ac:dyDescent="0.35">
      <c r="A137" s="179">
        <v>15</v>
      </c>
      <c r="B137" s="179">
        <v>196</v>
      </c>
      <c r="H137" s="261">
        <v>1055</v>
      </c>
      <c r="I137" s="262" t="s">
        <v>479</v>
      </c>
      <c r="J137" s="262" t="s">
        <v>480</v>
      </c>
      <c r="K137" s="261">
        <v>17</v>
      </c>
      <c r="L137" s="261">
        <v>132</v>
      </c>
      <c r="M137" s="261">
        <v>130</v>
      </c>
      <c r="S137" s="261">
        <v>1055</v>
      </c>
      <c r="T137" s="262" t="s">
        <v>479</v>
      </c>
      <c r="U137" s="262" t="s">
        <v>480</v>
      </c>
      <c r="V137" s="261">
        <v>17</v>
      </c>
      <c r="W137" s="261">
        <v>132</v>
      </c>
      <c r="X137" s="261">
        <v>130</v>
      </c>
    </row>
    <row r="138" spans="1:24" ht="14.5" x14ac:dyDescent="0.35">
      <c r="A138" s="179">
        <v>15</v>
      </c>
      <c r="B138" s="179">
        <v>214</v>
      </c>
      <c r="H138" s="261">
        <v>859</v>
      </c>
      <c r="I138" s="262" t="s">
        <v>119</v>
      </c>
      <c r="J138" s="262" t="s">
        <v>374</v>
      </c>
      <c r="K138" s="261">
        <v>16</v>
      </c>
      <c r="L138" s="261">
        <v>132</v>
      </c>
      <c r="M138" s="261">
        <v>130</v>
      </c>
      <c r="S138" s="261">
        <v>859</v>
      </c>
      <c r="T138" s="262" t="s">
        <v>119</v>
      </c>
      <c r="U138" s="262" t="s">
        <v>374</v>
      </c>
      <c r="V138" s="261">
        <v>16</v>
      </c>
      <c r="W138" s="261">
        <v>132</v>
      </c>
      <c r="X138" s="261">
        <v>130</v>
      </c>
    </row>
    <row r="139" spans="1:24" ht="14.5" x14ac:dyDescent="0.35">
      <c r="A139" s="179">
        <v>15</v>
      </c>
      <c r="B139" s="179">
        <v>214</v>
      </c>
      <c r="H139" s="261">
        <v>950</v>
      </c>
      <c r="I139" s="262" t="s">
        <v>400</v>
      </c>
      <c r="J139" s="262" t="s">
        <v>401</v>
      </c>
      <c r="K139" s="261">
        <v>13</v>
      </c>
      <c r="L139" s="261">
        <v>132</v>
      </c>
      <c r="M139" s="261">
        <v>130</v>
      </c>
      <c r="S139" s="261">
        <v>950</v>
      </c>
      <c r="T139" s="262" t="s">
        <v>400</v>
      </c>
      <c r="U139" s="262" t="s">
        <v>401</v>
      </c>
      <c r="V139" s="261">
        <v>13</v>
      </c>
      <c r="W139" s="261">
        <v>132</v>
      </c>
      <c r="X139" s="261">
        <v>130</v>
      </c>
    </row>
    <row r="140" spans="1:24" ht="29" x14ac:dyDescent="0.35">
      <c r="A140" s="179">
        <v>15</v>
      </c>
      <c r="B140" s="179">
        <v>226</v>
      </c>
      <c r="H140" s="261">
        <v>176</v>
      </c>
      <c r="I140" s="262" t="s">
        <v>98</v>
      </c>
      <c r="J140" s="262" t="s">
        <v>214</v>
      </c>
      <c r="K140" s="261">
        <v>10</v>
      </c>
      <c r="L140" s="261">
        <v>132</v>
      </c>
      <c r="M140" s="261">
        <v>130</v>
      </c>
      <c r="S140" s="261">
        <v>176</v>
      </c>
      <c r="T140" s="262" t="s">
        <v>98</v>
      </c>
      <c r="U140" s="262" t="s">
        <v>214</v>
      </c>
      <c r="V140" s="261">
        <v>10</v>
      </c>
      <c r="W140" s="261">
        <v>132</v>
      </c>
      <c r="X140" s="261">
        <v>130</v>
      </c>
    </row>
    <row r="141" spans="1:24" ht="14.5" x14ac:dyDescent="0.35">
      <c r="A141" s="179">
        <v>15</v>
      </c>
      <c r="B141" s="179">
        <v>256</v>
      </c>
      <c r="H141" s="261">
        <v>927</v>
      </c>
      <c r="I141" s="262" t="s">
        <v>303</v>
      </c>
      <c r="J141" s="262" t="s">
        <v>391</v>
      </c>
      <c r="K141" s="261">
        <v>4</v>
      </c>
      <c r="L141" s="261">
        <v>132</v>
      </c>
      <c r="M141" s="261">
        <v>130</v>
      </c>
      <c r="S141" s="261">
        <v>927</v>
      </c>
      <c r="T141" s="262" t="s">
        <v>303</v>
      </c>
      <c r="U141" s="262" t="s">
        <v>391</v>
      </c>
      <c r="V141" s="261">
        <v>4</v>
      </c>
      <c r="W141" s="261">
        <v>132</v>
      </c>
      <c r="X141" s="261">
        <v>130</v>
      </c>
    </row>
    <row r="142" spans="1:24" ht="29" x14ac:dyDescent="0.35">
      <c r="A142" s="179">
        <v>15</v>
      </c>
      <c r="B142" s="179">
        <v>256</v>
      </c>
      <c r="H142" s="261">
        <v>600</v>
      </c>
      <c r="I142" s="262" t="s">
        <v>180</v>
      </c>
      <c r="J142" s="262" t="s">
        <v>177</v>
      </c>
      <c r="K142" s="261">
        <v>14</v>
      </c>
      <c r="L142" s="261">
        <v>141</v>
      </c>
      <c r="M142" s="261">
        <v>129</v>
      </c>
      <c r="S142" s="261">
        <v>600</v>
      </c>
      <c r="T142" s="262" t="s">
        <v>180</v>
      </c>
      <c r="U142" s="262" t="s">
        <v>177</v>
      </c>
      <c r="V142" s="261">
        <v>14</v>
      </c>
      <c r="W142" s="261">
        <v>141</v>
      </c>
      <c r="X142" s="261">
        <v>129</v>
      </c>
    </row>
    <row r="143" spans="1:24" ht="29" x14ac:dyDescent="0.35">
      <c r="A143" s="179">
        <v>15</v>
      </c>
      <c r="B143" s="179">
        <v>274</v>
      </c>
      <c r="H143" s="261">
        <v>116</v>
      </c>
      <c r="I143" s="262" t="s">
        <v>157</v>
      </c>
      <c r="J143" s="262" t="s">
        <v>252</v>
      </c>
      <c r="K143" s="261">
        <v>9</v>
      </c>
      <c r="L143" s="261">
        <v>141</v>
      </c>
      <c r="M143" s="261">
        <v>129</v>
      </c>
      <c r="S143" s="261">
        <v>116</v>
      </c>
      <c r="T143" s="262" t="s">
        <v>157</v>
      </c>
      <c r="U143" s="262" t="s">
        <v>252</v>
      </c>
      <c r="V143" s="261">
        <v>9</v>
      </c>
      <c r="W143" s="261">
        <v>141</v>
      </c>
      <c r="X143" s="261">
        <v>129</v>
      </c>
    </row>
    <row r="144" spans="1:24" ht="14.5" x14ac:dyDescent="0.35">
      <c r="A144" s="179">
        <v>15</v>
      </c>
      <c r="B144" s="179">
        <v>284</v>
      </c>
      <c r="H144" s="261">
        <v>974</v>
      </c>
      <c r="I144" s="262" t="s">
        <v>319</v>
      </c>
      <c r="J144" s="262" t="s">
        <v>437</v>
      </c>
      <c r="K144" s="261">
        <v>22</v>
      </c>
      <c r="L144" s="261">
        <v>141</v>
      </c>
      <c r="M144" s="261">
        <v>129</v>
      </c>
      <c r="S144" s="261">
        <v>974</v>
      </c>
      <c r="T144" s="262" t="s">
        <v>319</v>
      </c>
      <c r="U144" s="262" t="s">
        <v>437</v>
      </c>
      <c r="V144" s="261">
        <v>22</v>
      </c>
      <c r="W144" s="261">
        <v>141</v>
      </c>
      <c r="X144" s="261">
        <v>129</v>
      </c>
    </row>
    <row r="145" spans="1:24" ht="14.5" x14ac:dyDescent="0.35">
      <c r="A145" s="179">
        <v>15</v>
      </c>
      <c r="B145" s="179">
        <v>284</v>
      </c>
      <c r="H145" s="261">
        <v>406</v>
      </c>
      <c r="I145" s="262" t="s">
        <v>171</v>
      </c>
      <c r="J145" s="262" t="s">
        <v>116</v>
      </c>
      <c r="K145" s="261">
        <v>17</v>
      </c>
      <c r="L145" s="261">
        <v>141</v>
      </c>
      <c r="M145" s="261">
        <v>129</v>
      </c>
      <c r="S145" s="261">
        <v>406</v>
      </c>
      <c r="T145" s="262" t="s">
        <v>171</v>
      </c>
      <c r="U145" s="262" t="s">
        <v>116</v>
      </c>
      <c r="V145" s="261">
        <v>17</v>
      </c>
      <c r="W145" s="261">
        <v>141</v>
      </c>
      <c r="X145" s="261">
        <v>129</v>
      </c>
    </row>
    <row r="146" spans="1:24" ht="29" x14ac:dyDescent="0.35">
      <c r="A146" s="179">
        <v>14</v>
      </c>
      <c r="B146" s="179">
        <v>9</v>
      </c>
      <c r="H146" s="261">
        <v>668</v>
      </c>
      <c r="I146" s="262" t="s">
        <v>292</v>
      </c>
      <c r="J146" s="262" t="s">
        <v>363</v>
      </c>
      <c r="K146" s="261">
        <v>12</v>
      </c>
      <c r="L146" s="261">
        <v>141</v>
      </c>
      <c r="M146" s="261">
        <v>129</v>
      </c>
      <c r="S146" s="261">
        <v>668</v>
      </c>
      <c r="T146" s="262" t="s">
        <v>292</v>
      </c>
      <c r="U146" s="262" t="s">
        <v>363</v>
      </c>
      <c r="V146" s="261">
        <v>12</v>
      </c>
      <c r="W146" s="261">
        <v>141</v>
      </c>
      <c r="X146" s="261">
        <v>129</v>
      </c>
    </row>
    <row r="147" spans="1:24" ht="14.5" x14ac:dyDescent="0.35">
      <c r="A147" s="179">
        <v>14</v>
      </c>
      <c r="B147" s="179">
        <v>9</v>
      </c>
      <c r="H147" s="261">
        <v>945</v>
      </c>
      <c r="I147" s="262" t="s">
        <v>392</v>
      </c>
      <c r="J147" s="262" t="s">
        <v>393</v>
      </c>
      <c r="K147" s="261">
        <v>11</v>
      </c>
      <c r="L147" s="261">
        <v>141</v>
      </c>
      <c r="M147" s="261">
        <v>129</v>
      </c>
      <c r="S147" s="261">
        <v>945</v>
      </c>
      <c r="T147" s="262" t="s">
        <v>392</v>
      </c>
      <c r="U147" s="262" t="s">
        <v>393</v>
      </c>
      <c r="V147" s="261">
        <v>11</v>
      </c>
      <c r="W147" s="261">
        <v>141</v>
      </c>
      <c r="X147" s="261">
        <v>129</v>
      </c>
    </row>
    <row r="148" spans="1:24" ht="14.5" x14ac:dyDescent="0.35">
      <c r="A148" s="179">
        <v>14</v>
      </c>
      <c r="B148" s="179">
        <v>14</v>
      </c>
      <c r="H148" s="261">
        <v>605</v>
      </c>
      <c r="I148" s="262" t="s">
        <v>306</v>
      </c>
      <c r="J148" s="262" t="s">
        <v>244</v>
      </c>
      <c r="K148" s="261">
        <v>22</v>
      </c>
      <c r="L148" s="261">
        <v>141</v>
      </c>
      <c r="M148" s="261">
        <v>129</v>
      </c>
      <c r="S148" s="261">
        <v>605</v>
      </c>
      <c r="T148" s="262" t="s">
        <v>306</v>
      </c>
      <c r="U148" s="262" t="s">
        <v>244</v>
      </c>
      <c r="V148" s="261">
        <v>22</v>
      </c>
      <c r="W148" s="261">
        <v>141</v>
      </c>
      <c r="X148" s="261">
        <v>129</v>
      </c>
    </row>
    <row r="149" spans="1:24" ht="14.5" x14ac:dyDescent="0.35">
      <c r="A149" s="179">
        <v>14</v>
      </c>
      <c r="B149" s="179">
        <v>14</v>
      </c>
      <c r="H149" s="261">
        <v>396</v>
      </c>
      <c r="I149" s="262" t="s">
        <v>291</v>
      </c>
      <c r="J149" s="262" t="s">
        <v>244</v>
      </c>
      <c r="K149" s="261">
        <v>7</v>
      </c>
      <c r="L149" s="261">
        <v>141</v>
      </c>
      <c r="M149" s="261">
        <v>129</v>
      </c>
      <c r="S149" s="261">
        <v>396</v>
      </c>
      <c r="T149" s="262" t="s">
        <v>291</v>
      </c>
      <c r="U149" s="262" t="s">
        <v>244</v>
      </c>
      <c r="V149" s="261">
        <v>7</v>
      </c>
      <c r="W149" s="261">
        <v>141</v>
      </c>
      <c r="X149" s="261">
        <v>129</v>
      </c>
    </row>
    <row r="150" spans="1:24" ht="14.5" x14ac:dyDescent="0.35">
      <c r="A150" s="179">
        <v>14</v>
      </c>
      <c r="B150" s="179">
        <v>34</v>
      </c>
      <c r="H150" s="261">
        <v>1064</v>
      </c>
      <c r="I150" s="262" t="s">
        <v>108</v>
      </c>
      <c r="J150" s="262" t="s">
        <v>574</v>
      </c>
      <c r="K150" s="261">
        <v>14</v>
      </c>
      <c r="L150" s="261">
        <v>141</v>
      </c>
      <c r="M150" s="261">
        <v>129</v>
      </c>
      <c r="S150" s="261">
        <v>1064</v>
      </c>
      <c r="T150" s="262" t="s">
        <v>108</v>
      </c>
      <c r="U150" s="262" t="s">
        <v>574</v>
      </c>
      <c r="V150" s="261">
        <v>14</v>
      </c>
      <c r="W150" s="261">
        <v>141</v>
      </c>
      <c r="X150" s="261">
        <v>129</v>
      </c>
    </row>
    <row r="151" spans="1:24" ht="14.5" x14ac:dyDescent="0.35">
      <c r="A151" s="179">
        <v>14</v>
      </c>
      <c r="B151" s="179">
        <v>52</v>
      </c>
      <c r="H151" s="261">
        <v>889</v>
      </c>
      <c r="I151" s="262" t="s">
        <v>361</v>
      </c>
      <c r="J151" s="262" t="s">
        <v>241</v>
      </c>
      <c r="K151" s="261">
        <v>12</v>
      </c>
      <c r="L151" s="261">
        <v>141</v>
      </c>
      <c r="M151" s="261">
        <v>129</v>
      </c>
      <c r="S151" s="261">
        <v>889</v>
      </c>
      <c r="T151" s="262" t="s">
        <v>361</v>
      </c>
      <c r="U151" s="262" t="s">
        <v>241</v>
      </c>
      <c r="V151" s="261">
        <v>12</v>
      </c>
      <c r="W151" s="261">
        <v>141</v>
      </c>
      <c r="X151" s="261">
        <v>129</v>
      </c>
    </row>
    <row r="152" spans="1:24" ht="14.5" x14ac:dyDescent="0.35">
      <c r="A152" s="179">
        <v>14</v>
      </c>
      <c r="B152" s="179">
        <v>52</v>
      </c>
      <c r="H152" s="261">
        <v>923</v>
      </c>
      <c r="I152" s="262" t="s">
        <v>107</v>
      </c>
      <c r="J152" s="262" t="s">
        <v>167</v>
      </c>
      <c r="K152" s="261">
        <v>9</v>
      </c>
      <c r="L152" s="261">
        <v>141</v>
      </c>
      <c r="M152" s="261">
        <v>129</v>
      </c>
      <c r="S152" s="261">
        <v>923</v>
      </c>
      <c r="T152" s="262" t="s">
        <v>107</v>
      </c>
      <c r="U152" s="262" t="s">
        <v>167</v>
      </c>
      <c r="V152" s="261">
        <v>9</v>
      </c>
      <c r="W152" s="261">
        <v>141</v>
      </c>
      <c r="X152" s="261">
        <v>129</v>
      </c>
    </row>
    <row r="153" spans="1:24" ht="14.5" x14ac:dyDescent="0.35">
      <c r="A153" s="179">
        <v>14</v>
      </c>
      <c r="B153" s="179">
        <v>52</v>
      </c>
      <c r="H153" s="261">
        <v>171</v>
      </c>
      <c r="I153" s="262" t="s">
        <v>114</v>
      </c>
      <c r="J153" s="262" t="s">
        <v>162</v>
      </c>
      <c r="K153" s="261">
        <v>15</v>
      </c>
      <c r="L153" s="261">
        <v>141</v>
      </c>
      <c r="M153" s="261">
        <v>129</v>
      </c>
      <c r="S153" s="261">
        <v>171</v>
      </c>
      <c r="T153" s="262" t="s">
        <v>114</v>
      </c>
      <c r="U153" s="262" t="s">
        <v>162</v>
      </c>
      <c r="V153" s="261">
        <v>15</v>
      </c>
      <c r="W153" s="261">
        <v>141</v>
      </c>
      <c r="X153" s="261">
        <v>129</v>
      </c>
    </row>
    <row r="154" spans="1:24" ht="14.5" x14ac:dyDescent="0.35">
      <c r="A154" s="179">
        <v>14</v>
      </c>
      <c r="B154" s="179">
        <v>52</v>
      </c>
      <c r="H154" s="261">
        <v>709</v>
      </c>
      <c r="I154" s="262" t="s">
        <v>208</v>
      </c>
      <c r="J154" s="262" t="s">
        <v>313</v>
      </c>
      <c r="K154" s="261">
        <v>13</v>
      </c>
      <c r="L154" s="261">
        <v>141</v>
      </c>
      <c r="M154" s="261">
        <v>129</v>
      </c>
      <c r="S154" s="261">
        <v>709</v>
      </c>
      <c r="T154" s="262" t="s">
        <v>208</v>
      </c>
      <c r="U154" s="262" t="s">
        <v>313</v>
      </c>
      <c r="V154" s="261">
        <v>13</v>
      </c>
      <c r="W154" s="261">
        <v>141</v>
      </c>
      <c r="X154" s="261">
        <v>129</v>
      </c>
    </row>
    <row r="155" spans="1:24" ht="14.5" x14ac:dyDescent="0.35">
      <c r="A155" s="179">
        <v>14</v>
      </c>
      <c r="B155" s="179">
        <v>83</v>
      </c>
      <c r="H155" s="261">
        <v>1040</v>
      </c>
      <c r="I155" s="262" t="s">
        <v>333</v>
      </c>
      <c r="J155" s="262" t="s">
        <v>389</v>
      </c>
      <c r="K155" s="261">
        <v>16</v>
      </c>
      <c r="L155" s="261">
        <v>141</v>
      </c>
      <c r="M155" s="261">
        <v>129</v>
      </c>
      <c r="S155" s="261">
        <v>1040</v>
      </c>
      <c r="T155" s="262" t="s">
        <v>333</v>
      </c>
      <c r="U155" s="262" t="s">
        <v>389</v>
      </c>
      <c r="V155" s="261">
        <v>16</v>
      </c>
      <c r="W155" s="261">
        <v>141</v>
      </c>
      <c r="X155" s="261">
        <v>129</v>
      </c>
    </row>
    <row r="156" spans="1:24" ht="29" x14ac:dyDescent="0.35">
      <c r="A156" s="179">
        <v>14</v>
      </c>
      <c r="B156" s="179">
        <v>119</v>
      </c>
      <c r="H156" s="261">
        <v>493</v>
      </c>
      <c r="I156" s="262" t="s">
        <v>108</v>
      </c>
      <c r="J156" s="262" t="s">
        <v>289</v>
      </c>
      <c r="K156" s="261">
        <v>19</v>
      </c>
      <c r="L156" s="261">
        <v>141</v>
      </c>
      <c r="M156" s="261">
        <v>129</v>
      </c>
      <c r="S156" s="261">
        <v>493</v>
      </c>
      <c r="T156" s="262" t="s">
        <v>108</v>
      </c>
      <c r="U156" s="262" t="s">
        <v>289</v>
      </c>
      <c r="V156" s="261">
        <v>19</v>
      </c>
      <c r="W156" s="261">
        <v>141</v>
      </c>
      <c r="X156" s="261">
        <v>129</v>
      </c>
    </row>
    <row r="157" spans="1:24" ht="14.5" x14ac:dyDescent="0.35">
      <c r="A157" s="179">
        <v>14</v>
      </c>
      <c r="B157" s="179">
        <v>119</v>
      </c>
      <c r="H157" s="261">
        <v>487</v>
      </c>
      <c r="I157" s="262" t="s">
        <v>293</v>
      </c>
      <c r="J157" s="262" t="s">
        <v>294</v>
      </c>
      <c r="K157" s="261">
        <v>9</v>
      </c>
      <c r="L157" s="261">
        <v>141</v>
      </c>
      <c r="M157" s="261">
        <v>129</v>
      </c>
      <c r="S157" s="261">
        <v>487</v>
      </c>
      <c r="T157" s="262" t="s">
        <v>293</v>
      </c>
      <c r="U157" s="262" t="s">
        <v>294</v>
      </c>
      <c r="V157" s="261">
        <v>9</v>
      </c>
      <c r="W157" s="261">
        <v>141</v>
      </c>
      <c r="X157" s="261">
        <v>129</v>
      </c>
    </row>
    <row r="158" spans="1:24" ht="29" x14ac:dyDescent="0.35">
      <c r="A158" s="179">
        <v>14</v>
      </c>
      <c r="B158" s="179">
        <v>119</v>
      </c>
      <c r="H158" s="261">
        <v>304</v>
      </c>
      <c r="I158" s="262" t="s">
        <v>350</v>
      </c>
      <c r="J158" s="262" t="s">
        <v>351</v>
      </c>
      <c r="K158" s="261">
        <v>10</v>
      </c>
      <c r="L158" s="261">
        <v>141</v>
      </c>
      <c r="M158" s="261">
        <v>129</v>
      </c>
      <c r="S158" s="261">
        <v>304</v>
      </c>
      <c r="T158" s="262" t="s">
        <v>350</v>
      </c>
      <c r="U158" s="262" t="s">
        <v>351</v>
      </c>
      <c r="V158" s="261">
        <v>10</v>
      </c>
      <c r="W158" s="261">
        <v>141</v>
      </c>
      <c r="X158" s="261">
        <v>129</v>
      </c>
    </row>
    <row r="159" spans="1:24" ht="14.5" x14ac:dyDescent="0.35">
      <c r="A159" s="179">
        <v>14</v>
      </c>
      <c r="B159" s="179">
        <v>132</v>
      </c>
      <c r="H159" s="261">
        <v>890</v>
      </c>
      <c r="I159" s="262" t="s">
        <v>122</v>
      </c>
      <c r="J159" s="262" t="s">
        <v>233</v>
      </c>
      <c r="K159" s="261">
        <v>12</v>
      </c>
      <c r="L159" s="261">
        <v>141</v>
      </c>
      <c r="M159" s="261">
        <v>129</v>
      </c>
      <c r="S159" s="261">
        <v>890</v>
      </c>
      <c r="T159" s="262" t="s">
        <v>122</v>
      </c>
      <c r="U159" s="262" t="s">
        <v>233</v>
      </c>
      <c r="V159" s="261">
        <v>12</v>
      </c>
      <c r="W159" s="261">
        <v>141</v>
      </c>
      <c r="X159" s="261">
        <v>129</v>
      </c>
    </row>
    <row r="160" spans="1:24" ht="14.5" x14ac:dyDescent="0.35">
      <c r="A160" s="179">
        <v>14</v>
      </c>
      <c r="B160" s="179">
        <v>149</v>
      </c>
      <c r="H160" s="261">
        <v>91</v>
      </c>
      <c r="I160" s="262" t="s">
        <v>212</v>
      </c>
      <c r="J160" s="262" t="s">
        <v>126</v>
      </c>
      <c r="K160" s="261">
        <v>13</v>
      </c>
      <c r="L160" s="261">
        <v>159</v>
      </c>
      <c r="M160" s="261">
        <v>128</v>
      </c>
      <c r="S160" s="261">
        <v>91</v>
      </c>
      <c r="T160" s="262" t="s">
        <v>212</v>
      </c>
      <c r="U160" s="262" t="s">
        <v>126</v>
      </c>
      <c r="V160" s="261">
        <v>13</v>
      </c>
      <c r="W160" s="261">
        <v>159</v>
      </c>
      <c r="X160" s="261">
        <v>128</v>
      </c>
    </row>
    <row r="161" spans="1:24" ht="29" x14ac:dyDescent="0.35">
      <c r="A161" s="179">
        <v>14</v>
      </c>
      <c r="B161" s="179">
        <v>167</v>
      </c>
      <c r="H161" s="261">
        <v>982</v>
      </c>
      <c r="I161" s="262" t="s">
        <v>438</v>
      </c>
      <c r="J161" s="262" t="s">
        <v>439</v>
      </c>
      <c r="K161" s="261">
        <v>15</v>
      </c>
      <c r="L161" s="261">
        <v>159</v>
      </c>
      <c r="M161" s="261">
        <v>128</v>
      </c>
      <c r="S161" s="261">
        <v>982</v>
      </c>
      <c r="T161" s="262" t="s">
        <v>438</v>
      </c>
      <c r="U161" s="262" t="s">
        <v>439</v>
      </c>
      <c r="V161" s="261">
        <v>15</v>
      </c>
      <c r="W161" s="261">
        <v>159</v>
      </c>
      <c r="X161" s="261">
        <v>128</v>
      </c>
    </row>
    <row r="162" spans="1:24" ht="14.5" x14ac:dyDescent="0.35">
      <c r="A162" s="179">
        <v>14</v>
      </c>
      <c r="B162" s="179">
        <v>167</v>
      </c>
      <c r="H162" s="261">
        <v>377</v>
      </c>
      <c r="I162" s="262" t="s">
        <v>155</v>
      </c>
      <c r="J162" s="262" t="s">
        <v>70</v>
      </c>
      <c r="K162" s="261">
        <v>20</v>
      </c>
      <c r="L162" s="261">
        <v>159</v>
      </c>
      <c r="M162" s="261">
        <v>128</v>
      </c>
      <c r="S162" s="261">
        <v>377</v>
      </c>
      <c r="T162" s="262" t="s">
        <v>155</v>
      </c>
      <c r="U162" s="262" t="s">
        <v>70</v>
      </c>
      <c r="V162" s="261">
        <v>20</v>
      </c>
      <c r="W162" s="261">
        <v>159</v>
      </c>
      <c r="X162" s="261">
        <v>128</v>
      </c>
    </row>
    <row r="163" spans="1:24" ht="14.5" x14ac:dyDescent="0.35">
      <c r="A163" s="179">
        <v>14</v>
      </c>
      <c r="B163" s="179">
        <v>167</v>
      </c>
      <c r="H163" s="261">
        <v>157</v>
      </c>
      <c r="I163" s="262" t="s">
        <v>125</v>
      </c>
      <c r="J163" s="262" t="s">
        <v>126</v>
      </c>
      <c r="K163" s="261">
        <v>20</v>
      </c>
      <c r="L163" s="261">
        <v>159</v>
      </c>
      <c r="M163" s="261">
        <v>128</v>
      </c>
      <c r="S163" s="261">
        <v>157</v>
      </c>
      <c r="T163" s="262" t="s">
        <v>125</v>
      </c>
      <c r="U163" s="262" t="s">
        <v>126</v>
      </c>
      <c r="V163" s="261">
        <v>20</v>
      </c>
      <c r="W163" s="261">
        <v>159</v>
      </c>
      <c r="X163" s="261">
        <v>128</v>
      </c>
    </row>
    <row r="164" spans="1:24" ht="14.5" x14ac:dyDescent="0.35">
      <c r="A164" s="179">
        <v>14</v>
      </c>
      <c r="B164" s="179">
        <v>196</v>
      </c>
      <c r="H164" s="261">
        <v>755</v>
      </c>
      <c r="I164" s="262" t="s">
        <v>400</v>
      </c>
      <c r="J164" s="262" t="s">
        <v>442</v>
      </c>
      <c r="K164" s="261">
        <v>14</v>
      </c>
      <c r="L164" s="261">
        <v>159</v>
      </c>
      <c r="M164" s="261">
        <v>128</v>
      </c>
      <c r="S164" s="261">
        <v>755</v>
      </c>
      <c r="T164" s="262" t="s">
        <v>400</v>
      </c>
      <c r="U164" s="262" t="s">
        <v>442</v>
      </c>
      <c r="V164" s="261">
        <v>14</v>
      </c>
      <c r="W164" s="261">
        <v>159</v>
      </c>
      <c r="X164" s="261">
        <v>128</v>
      </c>
    </row>
    <row r="165" spans="1:24" ht="14.5" x14ac:dyDescent="0.35">
      <c r="A165" s="179">
        <v>14</v>
      </c>
      <c r="B165" s="179">
        <v>196</v>
      </c>
      <c r="H165" s="261">
        <v>784</v>
      </c>
      <c r="I165" s="262" t="s">
        <v>354</v>
      </c>
      <c r="J165" s="262" t="s">
        <v>355</v>
      </c>
      <c r="K165" s="261">
        <v>23</v>
      </c>
      <c r="L165" s="261">
        <v>159</v>
      </c>
      <c r="M165" s="261">
        <v>128</v>
      </c>
      <c r="S165" s="261">
        <v>784</v>
      </c>
      <c r="T165" s="262" t="s">
        <v>354</v>
      </c>
      <c r="U165" s="262" t="s">
        <v>355</v>
      </c>
      <c r="V165" s="261">
        <v>23</v>
      </c>
      <c r="W165" s="261">
        <v>159</v>
      </c>
      <c r="X165" s="261">
        <v>128</v>
      </c>
    </row>
    <row r="166" spans="1:24" ht="14.5" x14ac:dyDescent="0.35">
      <c r="A166" s="179">
        <v>14</v>
      </c>
      <c r="B166" s="179">
        <v>196</v>
      </c>
      <c r="H166" s="261">
        <v>900</v>
      </c>
      <c r="I166" s="262" t="s">
        <v>314</v>
      </c>
      <c r="J166" s="262" t="s">
        <v>383</v>
      </c>
      <c r="K166" s="261">
        <v>17</v>
      </c>
      <c r="L166" s="261">
        <v>159</v>
      </c>
      <c r="M166" s="261">
        <v>128</v>
      </c>
      <c r="S166" s="261">
        <v>900</v>
      </c>
      <c r="T166" s="262" t="s">
        <v>314</v>
      </c>
      <c r="U166" s="262" t="s">
        <v>383</v>
      </c>
      <c r="V166" s="261">
        <v>17</v>
      </c>
      <c r="W166" s="261">
        <v>159</v>
      </c>
      <c r="X166" s="261">
        <v>128</v>
      </c>
    </row>
    <row r="167" spans="1:24" ht="43.5" x14ac:dyDescent="0.35">
      <c r="A167" s="179">
        <v>14</v>
      </c>
      <c r="B167" s="179">
        <v>214</v>
      </c>
      <c r="H167" s="261">
        <v>840</v>
      </c>
      <c r="I167" s="262" t="s">
        <v>408</v>
      </c>
      <c r="J167" s="262" t="s">
        <v>473</v>
      </c>
      <c r="K167" s="261">
        <v>11</v>
      </c>
      <c r="L167" s="261">
        <v>159</v>
      </c>
      <c r="M167" s="261">
        <v>128</v>
      </c>
      <c r="S167" s="261">
        <v>840</v>
      </c>
      <c r="T167" s="262" t="s">
        <v>408</v>
      </c>
      <c r="U167" s="262" t="s">
        <v>473</v>
      </c>
      <c r="V167" s="261">
        <v>11</v>
      </c>
      <c r="W167" s="261">
        <v>159</v>
      </c>
      <c r="X167" s="261">
        <v>128</v>
      </c>
    </row>
    <row r="168" spans="1:24" ht="14.5" x14ac:dyDescent="0.35">
      <c r="A168" s="179">
        <v>14</v>
      </c>
      <c r="B168" s="179">
        <v>214</v>
      </c>
      <c r="H168" s="261">
        <v>1025</v>
      </c>
      <c r="I168" s="262" t="s">
        <v>114</v>
      </c>
      <c r="J168" s="262" t="s">
        <v>397</v>
      </c>
      <c r="K168" s="261">
        <v>16</v>
      </c>
      <c r="L168" s="261">
        <v>167</v>
      </c>
      <c r="M168" s="261">
        <v>127</v>
      </c>
      <c r="S168" s="261">
        <v>1025</v>
      </c>
      <c r="T168" s="262" t="s">
        <v>114</v>
      </c>
      <c r="U168" s="262" t="s">
        <v>397</v>
      </c>
      <c r="V168" s="261">
        <v>16</v>
      </c>
      <c r="W168" s="261">
        <v>167</v>
      </c>
      <c r="X168" s="261">
        <v>127</v>
      </c>
    </row>
    <row r="169" spans="1:24" ht="14.5" x14ac:dyDescent="0.35">
      <c r="A169" s="179">
        <v>14</v>
      </c>
      <c r="B169" s="179">
        <v>239</v>
      </c>
      <c r="H169" s="261">
        <v>826</v>
      </c>
      <c r="I169" s="262" t="s">
        <v>111</v>
      </c>
      <c r="J169" s="262" t="s">
        <v>175</v>
      </c>
      <c r="K169" s="261">
        <v>13</v>
      </c>
      <c r="L169" s="261">
        <v>167</v>
      </c>
      <c r="M169" s="261">
        <v>127</v>
      </c>
      <c r="S169" s="261">
        <v>826</v>
      </c>
      <c r="T169" s="262" t="s">
        <v>111</v>
      </c>
      <c r="U169" s="262" t="s">
        <v>175</v>
      </c>
      <c r="V169" s="261">
        <v>13</v>
      </c>
      <c r="W169" s="261">
        <v>167</v>
      </c>
      <c r="X169" s="261">
        <v>127</v>
      </c>
    </row>
    <row r="170" spans="1:24" ht="14.5" x14ac:dyDescent="0.35">
      <c r="A170" s="179">
        <v>14</v>
      </c>
      <c r="B170" s="179">
        <v>239</v>
      </c>
      <c r="H170" s="261">
        <v>409</v>
      </c>
      <c r="I170" s="262" t="s">
        <v>128</v>
      </c>
      <c r="J170" s="262" t="s">
        <v>129</v>
      </c>
      <c r="K170" s="261">
        <v>13</v>
      </c>
      <c r="L170" s="261">
        <v>167</v>
      </c>
      <c r="M170" s="261">
        <v>127</v>
      </c>
      <c r="S170" s="261">
        <v>409</v>
      </c>
      <c r="T170" s="262" t="s">
        <v>128</v>
      </c>
      <c r="U170" s="262" t="s">
        <v>129</v>
      </c>
      <c r="V170" s="261">
        <v>13</v>
      </c>
      <c r="W170" s="261">
        <v>167</v>
      </c>
      <c r="X170" s="261">
        <v>127</v>
      </c>
    </row>
    <row r="171" spans="1:24" ht="29" x14ac:dyDescent="0.35">
      <c r="A171" s="179">
        <v>14</v>
      </c>
      <c r="B171" s="179">
        <v>250</v>
      </c>
      <c r="H171" s="261">
        <v>218</v>
      </c>
      <c r="I171" s="262" t="s">
        <v>78</v>
      </c>
      <c r="J171" s="262" t="s">
        <v>79</v>
      </c>
      <c r="K171" s="261">
        <v>16</v>
      </c>
      <c r="L171" s="261">
        <v>167</v>
      </c>
      <c r="M171" s="261">
        <v>127</v>
      </c>
      <c r="S171" s="261">
        <v>218</v>
      </c>
      <c r="T171" s="262" t="s">
        <v>78</v>
      </c>
      <c r="U171" s="262" t="s">
        <v>79</v>
      </c>
      <c r="V171" s="261">
        <v>16</v>
      </c>
      <c r="W171" s="261">
        <v>167</v>
      </c>
      <c r="X171" s="261">
        <v>127</v>
      </c>
    </row>
    <row r="172" spans="1:24" ht="14.5" x14ac:dyDescent="0.35">
      <c r="A172" s="179">
        <v>14</v>
      </c>
      <c r="B172" s="179">
        <v>256</v>
      </c>
      <c r="H172" s="261">
        <v>627</v>
      </c>
      <c r="I172" s="262" t="s">
        <v>124</v>
      </c>
      <c r="J172" s="262" t="s">
        <v>304</v>
      </c>
      <c r="K172" s="261">
        <v>8</v>
      </c>
      <c r="L172" s="261">
        <v>167</v>
      </c>
      <c r="M172" s="261">
        <v>127</v>
      </c>
      <c r="S172" s="261">
        <v>627</v>
      </c>
      <c r="T172" s="262" t="s">
        <v>124</v>
      </c>
      <c r="U172" s="262" t="s">
        <v>304</v>
      </c>
      <c r="V172" s="261">
        <v>8</v>
      </c>
      <c r="W172" s="261">
        <v>167</v>
      </c>
      <c r="X172" s="261">
        <v>127</v>
      </c>
    </row>
    <row r="173" spans="1:24" ht="14.5" x14ac:dyDescent="0.35">
      <c r="A173" s="179">
        <v>14</v>
      </c>
      <c r="B173" s="179">
        <v>274</v>
      </c>
      <c r="H173" s="261">
        <v>222</v>
      </c>
      <c r="I173" s="262" t="s">
        <v>124</v>
      </c>
      <c r="J173" s="262" t="s">
        <v>144</v>
      </c>
      <c r="K173" s="261">
        <v>8</v>
      </c>
      <c r="L173" s="261">
        <v>167</v>
      </c>
      <c r="M173" s="261">
        <v>127</v>
      </c>
      <c r="S173" s="261">
        <v>222</v>
      </c>
      <c r="T173" s="262" t="s">
        <v>124</v>
      </c>
      <c r="U173" s="262" t="s">
        <v>144</v>
      </c>
      <c r="V173" s="261">
        <v>8</v>
      </c>
      <c r="W173" s="261">
        <v>167</v>
      </c>
      <c r="X173" s="261">
        <v>127</v>
      </c>
    </row>
    <row r="174" spans="1:24" ht="14.5" x14ac:dyDescent="0.35">
      <c r="A174" s="179">
        <v>14</v>
      </c>
      <c r="B174" s="179">
        <v>296</v>
      </c>
      <c r="H174" s="261">
        <v>227</v>
      </c>
      <c r="I174" s="262" t="s">
        <v>139</v>
      </c>
      <c r="J174" s="262" t="s">
        <v>192</v>
      </c>
      <c r="K174" s="261">
        <v>4</v>
      </c>
      <c r="L174" s="261">
        <v>167</v>
      </c>
      <c r="M174" s="261">
        <v>127</v>
      </c>
      <c r="S174" s="261">
        <v>227</v>
      </c>
      <c r="T174" s="262" t="s">
        <v>139</v>
      </c>
      <c r="U174" s="262" t="s">
        <v>192</v>
      </c>
      <c r="V174" s="261">
        <v>4</v>
      </c>
      <c r="W174" s="261">
        <v>167</v>
      </c>
      <c r="X174" s="261">
        <v>127</v>
      </c>
    </row>
    <row r="175" spans="1:24" ht="14.5" x14ac:dyDescent="0.35">
      <c r="A175" s="179">
        <v>14</v>
      </c>
      <c r="B175" s="179">
        <v>302</v>
      </c>
      <c r="H175" s="261">
        <v>256</v>
      </c>
      <c r="I175" s="262" t="s">
        <v>139</v>
      </c>
      <c r="J175" s="262" t="s">
        <v>228</v>
      </c>
      <c r="K175" s="261">
        <v>17</v>
      </c>
      <c r="L175" s="261">
        <v>167</v>
      </c>
      <c r="M175" s="261">
        <v>127</v>
      </c>
      <c r="S175" s="261">
        <v>256</v>
      </c>
      <c r="T175" s="262" t="s">
        <v>139</v>
      </c>
      <c r="U175" s="262" t="s">
        <v>228</v>
      </c>
      <c r="V175" s="261">
        <v>17</v>
      </c>
      <c r="W175" s="261">
        <v>167</v>
      </c>
      <c r="X175" s="261">
        <v>127</v>
      </c>
    </row>
    <row r="176" spans="1:24" ht="14.5" x14ac:dyDescent="0.35">
      <c r="A176" s="179">
        <v>14</v>
      </c>
      <c r="B176" s="179">
        <v>302</v>
      </c>
      <c r="H176" s="261">
        <v>1090</v>
      </c>
      <c r="I176" s="262" t="s">
        <v>284</v>
      </c>
      <c r="J176" s="262" t="s">
        <v>215</v>
      </c>
      <c r="K176" s="261">
        <v>14</v>
      </c>
      <c r="L176" s="261">
        <v>175</v>
      </c>
      <c r="M176" s="261">
        <v>126</v>
      </c>
      <c r="S176" s="261">
        <v>1090</v>
      </c>
      <c r="T176" s="262" t="s">
        <v>284</v>
      </c>
      <c r="U176" s="262" t="s">
        <v>215</v>
      </c>
      <c r="V176" s="261">
        <v>14</v>
      </c>
      <c r="W176" s="261">
        <v>175</v>
      </c>
      <c r="X176" s="261">
        <v>126</v>
      </c>
    </row>
    <row r="177" spans="1:24" ht="14.5" x14ac:dyDescent="0.35">
      <c r="A177" s="179">
        <v>13</v>
      </c>
      <c r="B177" s="179">
        <v>2</v>
      </c>
      <c r="H177" s="261">
        <v>86</v>
      </c>
      <c r="I177" s="262" t="s">
        <v>240</v>
      </c>
      <c r="J177" s="262" t="s">
        <v>241</v>
      </c>
      <c r="K177" s="261">
        <v>7</v>
      </c>
      <c r="L177" s="261">
        <v>175</v>
      </c>
      <c r="M177" s="261">
        <v>126</v>
      </c>
      <c r="S177" s="261">
        <v>86</v>
      </c>
      <c r="T177" s="262" t="s">
        <v>240</v>
      </c>
      <c r="U177" s="262" t="s">
        <v>241</v>
      </c>
      <c r="V177" s="261">
        <v>7</v>
      </c>
      <c r="W177" s="261">
        <v>175</v>
      </c>
      <c r="X177" s="261">
        <v>126</v>
      </c>
    </row>
    <row r="178" spans="1:24" ht="14.5" x14ac:dyDescent="0.35">
      <c r="A178" s="179">
        <v>13</v>
      </c>
      <c r="B178" s="179">
        <v>9</v>
      </c>
      <c r="H178" s="261">
        <v>373</v>
      </c>
      <c r="I178" s="262" t="s">
        <v>111</v>
      </c>
      <c r="J178" s="262" t="s">
        <v>135</v>
      </c>
      <c r="K178" s="261">
        <v>24</v>
      </c>
      <c r="L178" s="261">
        <v>175</v>
      </c>
      <c r="M178" s="261">
        <v>126</v>
      </c>
      <c r="S178" s="261">
        <v>373</v>
      </c>
      <c r="T178" s="262" t="s">
        <v>111</v>
      </c>
      <c r="U178" s="262" t="s">
        <v>135</v>
      </c>
      <c r="V178" s="261">
        <v>24</v>
      </c>
      <c r="W178" s="261">
        <v>175</v>
      </c>
      <c r="X178" s="261">
        <v>126</v>
      </c>
    </row>
    <row r="179" spans="1:24" ht="14.5" x14ac:dyDescent="0.35">
      <c r="A179" s="179">
        <v>13</v>
      </c>
      <c r="B179" s="179">
        <v>14</v>
      </c>
      <c r="H179" s="261">
        <v>1078</v>
      </c>
      <c r="I179" s="262" t="s">
        <v>575</v>
      </c>
      <c r="J179" s="262" t="s">
        <v>189</v>
      </c>
      <c r="K179" s="261">
        <v>17</v>
      </c>
      <c r="L179" s="261">
        <v>175</v>
      </c>
      <c r="M179" s="261">
        <v>126</v>
      </c>
      <c r="S179" s="261">
        <v>1078</v>
      </c>
      <c r="T179" s="262" t="s">
        <v>575</v>
      </c>
      <c r="U179" s="262" t="s">
        <v>189</v>
      </c>
      <c r="V179" s="261">
        <v>17</v>
      </c>
      <c r="W179" s="261">
        <v>175</v>
      </c>
      <c r="X179" s="261">
        <v>126</v>
      </c>
    </row>
    <row r="180" spans="1:24" ht="14.5" x14ac:dyDescent="0.35">
      <c r="A180" s="179">
        <v>13</v>
      </c>
      <c r="B180" s="179">
        <v>34</v>
      </c>
      <c r="H180" s="261">
        <v>340</v>
      </c>
      <c r="I180" s="262" t="s">
        <v>370</v>
      </c>
      <c r="J180" s="262" t="s">
        <v>371</v>
      </c>
      <c r="K180" s="261">
        <v>16</v>
      </c>
      <c r="L180" s="261">
        <v>175</v>
      </c>
      <c r="M180" s="261">
        <v>126</v>
      </c>
      <c r="S180" s="261">
        <v>340</v>
      </c>
      <c r="T180" s="262" t="s">
        <v>370</v>
      </c>
      <c r="U180" s="262" t="s">
        <v>371</v>
      </c>
      <c r="V180" s="261">
        <v>16</v>
      </c>
      <c r="W180" s="261">
        <v>175</v>
      </c>
      <c r="X180" s="261">
        <v>126</v>
      </c>
    </row>
    <row r="181" spans="1:24" ht="14.5" x14ac:dyDescent="0.35">
      <c r="A181" s="179">
        <v>13</v>
      </c>
      <c r="B181" s="179">
        <v>34</v>
      </c>
      <c r="H181" s="261">
        <v>80</v>
      </c>
      <c r="I181" s="262" t="s">
        <v>111</v>
      </c>
      <c r="J181" s="262" t="s">
        <v>226</v>
      </c>
      <c r="K181" s="261">
        <v>17</v>
      </c>
      <c r="L181" s="261">
        <v>175</v>
      </c>
      <c r="M181" s="261">
        <v>126</v>
      </c>
      <c r="S181" s="261">
        <v>80</v>
      </c>
      <c r="T181" s="262" t="s">
        <v>111</v>
      </c>
      <c r="U181" s="262" t="s">
        <v>226</v>
      </c>
      <c r="V181" s="261">
        <v>17</v>
      </c>
      <c r="W181" s="261">
        <v>175</v>
      </c>
      <c r="X181" s="261">
        <v>126</v>
      </c>
    </row>
    <row r="182" spans="1:24" ht="14.5" x14ac:dyDescent="0.35">
      <c r="A182" s="179">
        <v>13</v>
      </c>
      <c r="B182" s="179">
        <v>34</v>
      </c>
      <c r="H182" s="261">
        <v>421</v>
      </c>
      <c r="I182" s="262" t="s">
        <v>193</v>
      </c>
      <c r="J182" s="262" t="s">
        <v>194</v>
      </c>
      <c r="K182" s="261">
        <v>26</v>
      </c>
      <c r="L182" s="261">
        <v>175</v>
      </c>
      <c r="M182" s="261">
        <v>126</v>
      </c>
      <c r="S182" s="261">
        <v>421</v>
      </c>
      <c r="T182" s="262" t="s">
        <v>193</v>
      </c>
      <c r="U182" s="262" t="s">
        <v>194</v>
      </c>
      <c r="V182" s="261">
        <v>26</v>
      </c>
      <c r="W182" s="261">
        <v>175</v>
      </c>
      <c r="X182" s="261">
        <v>126</v>
      </c>
    </row>
    <row r="183" spans="1:24" ht="14.5" x14ac:dyDescent="0.35">
      <c r="A183" s="179">
        <v>13</v>
      </c>
      <c r="B183" s="179">
        <v>52</v>
      </c>
      <c r="H183" s="261">
        <v>911</v>
      </c>
      <c r="I183" s="262" t="s">
        <v>396</v>
      </c>
      <c r="J183" s="262" t="s">
        <v>397</v>
      </c>
      <c r="K183" s="261">
        <v>7</v>
      </c>
      <c r="L183" s="261">
        <v>175</v>
      </c>
      <c r="M183" s="261">
        <v>126</v>
      </c>
      <c r="S183" s="261">
        <v>911</v>
      </c>
      <c r="T183" s="262" t="s">
        <v>396</v>
      </c>
      <c r="U183" s="262" t="s">
        <v>397</v>
      </c>
      <c r="V183" s="261">
        <v>7</v>
      </c>
      <c r="W183" s="261">
        <v>175</v>
      </c>
      <c r="X183" s="261">
        <v>126</v>
      </c>
    </row>
    <row r="184" spans="1:24" ht="14.5" x14ac:dyDescent="0.35">
      <c r="A184" s="179">
        <v>13</v>
      </c>
      <c r="B184" s="179">
        <v>83</v>
      </c>
      <c r="H184" s="261">
        <v>702</v>
      </c>
      <c r="I184" s="262" t="s">
        <v>341</v>
      </c>
      <c r="J184" s="262" t="s">
        <v>325</v>
      </c>
      <c r="K184" s="261">
        <v>16</v>
      </c>
      <c r="L184" s="261">
        <v>175</v>
      </c>
      <c r="M184" s="261">
        <v>126</v>
      </c>
      <c r="S184" s="261">
        <v>702</v>
      </c>
      <c r="T184" s="262" t="s">
        <v>341</v>
      </c>
      <c r="U184" s="262" t="s">
        <v>325</v>
      </c>
      <c r="V184" s="261">
        <v>16</v>
      </c>
      <c r="W184" s="261">
        <v>175</v>
      </c>
      <c r="X184" s="261">
        <v>126</v>
      </c>
    </row>
    <row r="185" spans="1:24" ht="14.5" x14ac:dyDescent="0.35">
      <c r="A185" s="179">
        <v>13</v>
      </c>
      <c r="B185" s="179">
        <v>83</v>
      </c>
      <c r="H185" s="261">
        <v>1001</v>
      </c>
      <c r="I185" s="262" t="s">
        <v>449</v>
      </c>
      <c r="J185" s="262" t="s">
        <v>393</v>
      </c>
      <c r="K185" s="261">
        <v>13</v>
      </c>
      <c r="L185" s="261">
        <v>175</v>
      </c>
      <c r="M185" s="261">
        <v>126</v>
      </c>
      <c r="S185" s="261">
        <v>1001</v>
      </c>
      <c r="T185" s="262" t="s">
        <v>449</v>
      </c>
      <c r="U185" s="262" t="s">
        <v>393</v>
      </c>
      <c r="V185" s="261">
        <v>13</v>
      </c>
      <c r="W185" s="261">
        <v>175</v>
      </c>
      <c r="X185" s="261">
        <v>126</v>
      </c>
    </row>
    <row r="186" spans="1:24" ht="14.5" x14ac:dyDescent="0.35">
      <c r="A186" s="179">
        <v>13</v>
      </c>
      <c r="B186" s="179">
        <v>106</v>
      </c>
      <c r="H186" s="261">
        <v>981</v>
      </c>
      <c r="I186" s="262" t="s">
        <v>178</v>
      </c>
      <c r="J186" s="262" t="s">
        <v>246</v>
      </c>
      <c r="K186" s="261">
        <v>16</v>
      </c>
      <c r="L186" s="261">
        <v>175</v>
      </c>
      <c r="M186" s="261">
        <v>126</v>
      </c>
      <c r="S186" s="261">
        <v>981</v>
      </c>
      <c r="T186" s="262" t="s">
        <v>178</v>
      </c>
      <c r="U186" s="262" t="s">
        <v>246</v>
      </c>
      <c r="V186" s="261">
        <v>16</v>
      </c>
      <c r="W186" s="261">
        <v>175</v>
      </c>
      <c r="X186" s="261">
        <v>126</v>
      </c>
    </row>
    <row r="187" spans="1:24" ht="14.5" x14ac:dyDescent="0.35">
      <c r="A187" s="179">
        <v>13</v>
      </c>
      <c r="B187" s="179">
        <v>106</v>
      </c>
      <c r="H187" s="261">
        <v>964</v>
      </c>
      <c r="I187" s="262" t="s">
        <v>434</v>
      </c>
      <c r="J187" s="262" t="s">
        <v>435</v>
      </c>
      <c r="K187" s="261">
        <v>14</v>
      </c>
      <c r="L187" s="261">
        <v>175</v>
      </c>
      <c r="M187" s="261">
        <v>126</v>
      </c>
      <c r="S187" s="261">
        <v>964</v>
      </c>
      <c r="T187" s="262" t="s">
        <v>434</v>
      </c>
      <c r="U187" s="262" t="s">
        <v>435</v>
      </c>
      <c r="V187" s="261">
        <v>14</v>
      </c>
      <c r="W187" s="261">
        <v>175</v>
      </c>
      <c r="X187" s="261">
        <v>126</v>
      </c>
    </row>
    <row r="188" spans="1:24" ht="14.5" x14ac:dyDescent="0.35">
      <c r="A188" s="179">
        <v>13</v>
      </c>
      <c r="B188" s="179">
        <v>119</v>
      </c>
      <c r="H188" s="261">
        <v>242</v>
      </c>
      <c r="I188" s="262" t="s">
        <v>107</v>
      </c>
      <c r="J188" s="262" t="s">
        <v>152</v>
      </c>
      <c r="K188" s="261">
        <v>17</v>
      </c>
      <c r="L188" s="261">
        <v>175</v>
      </c>
      <c r="M188" s="261">
        <v>126</v>
      </c>
      <c r="S188" s="261">
        <v>242</v>
      </c>
      <c r="T188" s="262" t="s">
        <v>107</v>
      </c>
      <c r="U188" s="262" t="s">
        <v>152</v>
      </c>
      <c r="V188" s="261">
        <v>17</v>
      </c>
      <c r="W188" s="261">
        <v>175</v>
      </c>
      <c r="X188" s="261">
        <v>126</v>
      </c>
    </row>
    <row r="189" spans="1:24" ht="14.5" x14ac:dyDescent="0.35">
      <c r="A189" s="179">
        <v>13</v>
      </c>
      <c r="B189" s="179">
        <v>119</v>
      </c>
      <c r="H189" s="261">
        <v>1018</v>
      </c>
      <c r="I189" s="262" t="s">
        <v>80</v>
      </c>
      <c r="J189" s="262" t="s">
        <v>248</v>
      </c>
      <c r="K189" s="261">
        <v>11</v>
      </c>
      <c r="L189" s="261">
        <v>175</v>
      </c>
      <c r="M189" s="261">
        <v>126</v>
      </c>
      <c r="S189" s="261">
        <v>1018</v>
      </c>
      <c r="T189" s="262" t="s">
        <v>80</v>
      </c>
      <c r="U189" s="262" t="s">
        <v>248</v>
      </c>
      <c r="V189" s="261">
        <v>11</v>
      </c>
      <c r="W189" s="261">
        <v>175</v>
      </c>
      <c r="X189" s="261">
        <v>126</v>
      </c>
    </row>
    <row r="190" spans="1:24" ht="14.5" x14ac:dyDescent="0.35">
      <c r="A190" s="179">
        <v>13</v>
      </c>
      <c r="B190" s="179">
        <v>119</v>
      </c>
      <c r="H190" s="261">
        <v>226</v>
      </c>
      <c r="I190" s="262" t="s">
        <v>89</v>
      </c>
      <c r="J190" s="262" t="s">
        <v>90</v>
      </c>
      <c r="K190" s="261">
        <v>7</v>
      </c>
      <c r="L190" s="261">
        <v>175</v>
      </c>
      <c r="M190" s="261">
        <v>126</v>
      </c>
      <c r="S190" s="261">
        <v>226</v>
      </c>
      <c r="T190" s="262" t="s">
        <v>89</v>
      </c>
      <c r="U190" s="262" t="s">
        <v>90</v>
      </c>
      <c r="V190" s="261">
        <v>7</v>
      </c>
      <c r="W190" s="261">
        <v>175</v>
      </c>
      <c r="X190" s="261">
        <v>126</v>
      </c>
    </row>
    <row r="191" spans="1:24" ht="14.5" x14ac:dyDescent="0.35">
      <c r="A191" s="179">
        <v>13</v>
      </c>
      <c r="B191" s="179">
        <v>119</v>
      </c>
      <c r="H191" s="261">
        <v>14</v>
      </c>
      <c r="I191" s="262" t="s">
        <v>204</v>
      </c>
      <c r="J191" s="262" t="s">
        <v>224</v>
      </c>
      <c r="K191" s="261">
        <v>10</v>
      </c>
      <c r="L191" s="261">
        <v>190</v>
      </c>
      <c r="M191" s="261">
        <v>125</v>
      </c>
      <c r="S191" s="261">
        <v>14</v>
      </c>
      <c r="T191" s="262" t="s">
        <v>204</v>
      </c>
      <c r="U191" s="262" t="s">
        <v>224</v>
      </c>
      <c r="V191" s="261">
        <v>10</v>
      </c>
      <c r="W191" s="261">
        <v>190</v>
      </c>
      <c r="X191" s="261">
        <v>125</v>
      </c>
    </row>
    <row r="192" spans="1:24" ht="14.5" x14ac:dyDescent="0.35">
      <c r="A192" s="179">
        <v>13</v>
      </c>
      <c r="B192" s="179">
        <v>119</v>
      </c>
      <c r="H192" s="261">
        <v>371</v>
      </c>
      <c r="I192" s="262" t="s">
        <v>134</v>
      </c>
      <c r="J192" s="262" t="s">
        <v>91</v>
      </c>
      <c r="K192" s="261">
        <v>14</v>
      </c>
      <c r="L192" s="261">
        <v>190</v>
      </c>
      <c r="M192" s="261">
        <v>125</v>
      </c>
      <c r="S192" s="261">
        <v>371</v>
      </c>
      <c r="T192" s="262" t="s">
        <v>134</v>
      </c>
      <c r="U192" s="262" t="s">
        <v>91</v>
      </c>
      <c r="V192" s="261">
        <v>14</v>
      </c>
      <c r="W192" s="261">
        <v>190</v>
      </c>
      <c r="X192" s="261">
        <v>125</v>
      </c>
    </row>
    <row r="193" spans="1:24" ht="14.5" x14ac:dyDescent="0.35">
      <c r="A193" s="179">
        <v>13</v>
      </c>
      <c r="B193" s="179">
        <v>132</v>
      </c>
      <c r="H193" s="261">
        <v>381</v>
      </c>
      <c r="I193" s="262" t="s">
        <v>237</v>
      </c>
      <c r="J193" s="262" t="s">
        <v>135</v>
      </c>
      <c r="K193" s="261">
        <v>14</v>
      </c>
      <c r="L193" s="261">
        <v>190</v>
      </c>
      <c r="M193" s="261">
        <v>125</v>
      </c>
      <c r="S193" s="261">
        <v>381</v>
      </c>
      <c r="T193" s="262" t="s">
        <v>237</v>
      </c>
      <c r="U193" s="262" t="s">
        <v>135</v>
      </c>
      <c r="V193" s="261">
        <v>14</v>
      </c>
      <c r="W193" s="261">
        <v>190</v>
      </c>
      <c r="X193" s="261">
        <v>125</v>
      </c>
    </row>
    <row r="194" spans="1:24" ht="14.5" x14ac:dyDescent="0.35">
      <c r="A194" s="179">
        <v>13</v>
      </c>
      <c r="B194" s="179">
        <v>132</v>
      </c>
      <c r="H194" s="261">
        <v>224</v>
      </c>
      <c r="I194" s="262" t="s">
        <v>209</v>
      </c>
      <c r="J194" s="262" t="s">
        <v>230</v>
      </c>
      <c r="K194" s="261">
        <v>19</v>
      </c>
      <c r="L194" s="261">
        <v>190</v>
      </c>
      <c r="M194" s="261">
        <v>125</v>
      </c>
      <c r="S194" s="261">
        <v>224</v>
      </c>
      <c r="T194" s="262" t="s">
        <v>209</v>
      </c>
      <c r="U194" s="262" t="s">
        <v>230</v>
      </c>
      <c r="V194" s="261">
        <v>19</v>
      </c>
      <c r="W194" s="261">
        <v>190</v>
      </c>
      <c r="X194" s="261">
        <v>125</v>
      </c>
    </row>
    <row r="195" spans="1:24" ht="14.5" x14ac:dyDescent="0.35">
      <c r="A195" s="179">
        <v>13</v>
      </c>
      <c r="B195" s="179">
        <v>132</v>
      </c>
      <c r="H195" s="261">
        <v>51</v>
      </c>
      <c r="I195" s="262" t="s">
        <v>239</v>
      </c>
      <c r="J195" s="262" t="s">
        <v>156</v>
      </c>
      <c r="K195" s="261">
        <v>5</v>
      </c>
      <c r="L195" s="261">
        <v>190</v>
      </c>
      <c r="M195" s="261">
        <v>125</v>
      </c>
      <c r="S195" s="261">
        <v>51</v>
      </c>
      <c r="T195" s="262" t="s">
        <v>239</v>
      </c>
      <c r="U195" s="262" t="s">
        <v>156</v>
      </c>
      <c r="V195" s="261">
        <v>5</v>
      </c>
      <c r="W195" s="261">
        <v>190</v>
      </c>
      <c r="X195" s="261">
        <v>125</v>
      </c>
    </row>
    <row r="196" spans="1:24" ht="14.5" x14ac:dyDescent="0.35">
      <c r="A196" s="179">
        <v>13</v>
      </c>
      <c r="B196" s="179">
        <v>149</v>
      </c>
      <c r="H196" s="261">
        <v>167</v>
      </c>
      <c r="I196" s="262" t="s">
        <v>111</v>
      </c>
      <c r="J196" s="262" t="s">
        <v>264</v>
      </c>
      <c r="K196" s="261">
        <v>8</v>
      </c>
      <c r="L196" s="261">
        <v>190</v>
      </c>
      <c r="M196" s="261">
        <v>125</v>
      </c>
      <c r="S196" s="261">
        <v>167</v>
      </c>
      <c r="T196" s="262" t="s">
        <v>111</v>
      </c>
      <c r="U196" s="262" t="s">
        <v>264</v>
      </c>
      <c r="V196" s="261">
        <v>8</v>
      </c>
      <c r="W196" s="261">
        <v>190</v>
      </c>
      <c r="X196" s="261">
        <v>125</v>
      </c>
    </row>
    <row r="197" spans="1:24" ht="29" x14ac:dyDescent="0.35">
      <c r="A197" s="179">
        <v>13</v>
      </c>
      <c r="B197" s="179">
        <v>149</v>
      </c>
      <c r="H197" s="261">
        <v>166</v>
      </c>
      <c r="I197" s="262" t="s">
        <v>180</v>
      </c>
      <c r="J197" s="262" t="s">
        <v>211</v>
      </c>
      <c r="K197" s="261">
        <v>12</v>
      </c>
      <c r="L197" s="261">
        <v>190</v>
      </c>
      <c r="M197" s="261">
        <v>125</v>
      </c>
      <c r="S197" s="261">
        <v>166</v>
      </c>
      <c r="T197" s="262" t="s">
        <v>180</v>
      </c>
      <c r="U197" s="262" t="s">
        <v>211</v>
      </c>
      <c r="V197" s="261">
        <v>12</v>
      </c>
      <c r="W197" s="261">
        <v>190</v>
      </c>
      <c r="X197" s="261">
        <v>125</v>
      </c>
    </row>
    <row r="198" spans="1:24" ht="14.5" x14ac:dyDescent="0.35">
      <c r="A198" s="179">
        <v>13</v>
      </c>
      <c r="B198" s="179">
        <v>196</v>
      </c>
      <c r="H198" s="261">
        <v>940</v>
      </c>
      <c r="I198" s="262" t="s">
        <v>389</v>
      </c>
      <c r="J198" s="262" t="s">
        <v>390</v>
      </c>
      <c r="K198" s="261">
        <v>16</v>
      </c>
      <c r="L198" s="261">
        <v>190</v>
      </c>
      <c r="M198" s="261">
        <v>125</v>
      </c>
      <c r="S198" s="261">
        <v>940</v>
      </c>
      <c r="T198" s="262" t="s">
        <v>389</v>
      </c>
      <c r="U198" s="262" t="s">
        <v>390</v>
      </c>
      <c r="V198" s="261">
        <v>16</v>
      </c>
      <c r="W198" s="261">
        <v>190</v>
      </c>
      <c r="X198" s="261">
        <v>125</v>
      </c>
    </row>
    <row r="199" spans="1:24" ht="14.5" x14ac:dyDescent="0.35">
      <c r="A199" s="179">
        <v>13</v>
      </c>
      <c r="B199" s="179">
        <v>196</v>
      </c>
      <c r="H199" s="261">
        <v>553</v>
      </c>
      <c r="I199" s="262" t="s">
        <v>121</v>
      </c>
      <c r="J199" s="262" t="s">
        <v>285</v>
      </c>
      <c r="K199" s="261">
        <v>14</v>
      </c>
      <c r="L199" s="261">
        <v>190</v>
      </c>
      <c r="M199" s="261">
        <v>125</v>
      </c>
      <c r="S199" s="261">
        <v>553</v>
      </c>
      <c r="T199" s="262" t="s">
        <v>121</v>
      </c>
      <c r="U199" s="262" t="s">
        <v>285</v>
      </c>
      <c r="V199" s="261">
        <v>14</v>
      </c>
      <c r="W199" s="261">
        <v>190</v>
      </c>
      <c r="X199" s="261">
        <v>125</v>
      </c>
    </row>
    <row r="200" spans="1:24" ht="14.5" x14ac:dyDescent="0.35">
      <c r="A200" s="179">
        <v>13</v>
      </c>
      <c r="B200" s="179">
        <v>196</v>
      </c>
      <c r="H200" s="261">
        <v>1046</v>
      </c>
      <c r="I200" s="262" t="s">
        <v>292</v>
      </c>
      <c r="J200" s="262" t="s">
        <v>475</v>
      </c>
      <c r="K200" s="261">
        <v>13</v>
      </c>
      <c r="L200" s="261">
        <v>190</v>
      </c>
      <c r="M200" s="261">
        <v>125</v>
      </c>
      <c r="S200" s="261">
        <v>1046</v>
      </c>
      <c r="T200" s="262" t="s">
        <v>292</v>
      </c>
      <c r="U200" s="262" t="s">
        <v>475</v>
      </c>
      <c r="V200" s="261">
        <v>13</v>
      </c>
      <c r="W200" s="261">
        <v>190</v>
      </c>
      <c r="X200" s="261">
        <v>125</v>
      </c>
    </row>
    <row r="201" spans="1:24" ht="14.5" x14ac:dyDescent="0.35">
      <c r="A201" s="179">
        <v>13</v>
      </c>
      <c r="B201" s="179">
        <v>214</v>
      </c>
      <c r="H201" s="261">
        <v>280</v>
      </c>
      <c r="I201" s="262" t="s">
        <v>576</v>
      </c>
      <c r="J201" s="262" t="s">
        <v>577</v>
      </c>
      <c r="K201" s="261">
        <v>18</v>
      </c>
      <c r="L201" s="261">
        <v>190</v>
      </c>
      <c r="M201" s="261">
        <v>125</v>
      </c>
      <c r="S201" s="261">
        <v>280</v>
      </c>
      <c r="T201" s="262" t="s">
        <v>576</v>
      </c>
      <c r="U201" s="262" t="s">
        <v>577</v>
      </c>
      <c r="V201" s="261">
        <v>18</v>
      </c>
      <c r="W201" s="261">
        <v>190</v>
      </c>
      <c r="X201" s="261">
        <v>125</v>
      </c>
    </row>
    <row r="202" spans="1:24" ht="14.5" x14ac:dyDescent="0.35">
      <c r="A202" s="179">
        <v>13</v>
      </c>
      <c r="B202" s="179">
        <v>226</v>
      </c>
      <c r="H202" s="261">
        <v>905</v>
      </c>
      <c r="I202" s="262" t="s">
        <v>235</v>
      </c>
      <c r="J202" s="262" t="s">
        <v>412</v>
      </c>
      <c r="K202" s="261">
        <v>13</v>
      </c>
      <c r="L202" s="261">
        <v>190</v>
      </c>
      <c r="M202" s="261">
        <v>125</v>
      </c>
      <c r="S202" s="261">
        <v>905</v>
      </c>
      <c r="T202" s="262" t="s">
        <v>235</v>
      </c>
      <c r="U202" s="262" t="s">
        <v>412</v>
      </c>
      <c r="V202" s="261">
        <v>13</v>
      </c>
      <c r="W202" s="261">
        <v>190</v>
      </c>
      <c r="X202" s="261">
        <v>125</v>
      </c>
    </row>
    <row r="203" spans="1:24" ht="14.5" x14ac:dyDescent="0.35">
      <c r="A203" s="179">
        <v>13</v>
      </c>
      <c r="B203" s="179">
        <v>250</v>
      </c>
      <c r="H203" s="261">
        <v>138</v>
      </c>
      <c r="I203" s="262" t="s">
        <v>190</v>
      </c>
      <c r="J203" s="262" t="s">
        <v>129</v>
      </c>
      <c r="K203" s="261">
        <v>24</v>
      </c>
      <c r="L203" s="261">
        <v>202</v>
      </c>
      <c r="M203" s="261">
        <v>124</v>
      </c>
      <c r="S203" s="261">
        <v>138</v>
      </c>
      <c r="T203" s="262" t="s">
        <v>190</v>
      </c>
      <c r="U203" s="262" t="s">
        <v>129</v>
      </c>
      <c r="V203" s="261">
        <v>24</v>
      </c>
      <c r="W203" s="261">
        <v>202</v>
      </c>
      <c r="X203" s="261">
        <v>124</v>
      </c>
    </row>
    <row r="204" spans="1:24" ht="14.5" x14ac:dyDescent="0.35">
      <c r="A204" s="179">
        <v>13</v>
      </c>
      <c r="B204" s="179">
        <v>256</v>
      </c>
      <c r="H204" s="261">
        <v>54</v>
      </c>
      <c r="I204" s="262" t="s">
        <v>254</v>
      </c>
      <c r="J204" s="262" t="s">
        <v>255</v>
      </c>
      <c r="K204" s="261">
        <v>6</v>
      </c>
      <c r="L204" s="261">
        <v>202</v>
      </c>
      <c r="M204" s="261">
        <v>124</v>
      </c>
      <c r="S204" s="261">
        <v>54</v>
      </c>
      <c r="T204" s="262" t="s">
        <v>254</v>
      </c>
      <c r="U204" s="262" t="s">
        <v>255</v>
      </c>
      <c r="V204" s="261">
        <v>6</v>
      </c>
      <c r="W204" s="261">
        <v>202</v>
      </c>
      <c r="X204" s="261">
        <v>124</v>
      </c>
    </row>
    <row r="205" spans="1:24" ht="29" x14ac:dyDescent="0.35">
      <c r="A205" s="179">
        <v>13</v>
      </c>
      <c r="B205" s="179">
        <v>268</v>
      </c>
      <c r="H205" s="261">
        <v>347</v>
      </c>
      <c r="I205" s="262" t="s">
        <v>245</v>
      </c>
      <c r="J205" s="262" t="s">
        <v>252</v>
      </c>
      <c r="K205" s="261">
        <v>11</v>
      </c>
      <c r="L205" s="261">
        <v>202</v>
      </c>
      <c r="M205" s="261">
        <v>124</v>
      </c>
      <c r="S205" s="261">
        <v>347</v>
      </c>
      <c r="T205" s="262" t="s">
        <v>245</v>
      </c>
      <c r="U205" s="262" t="s">
        <v>252</v>
      </c>
      <c r="V205" s="261">
        <v>11</v>
      </c>
      <c r="W205" s="261">
        <v>202</v>
      </c>
      <c r="X205" s="261">
        <v>124</v>
      </c>
    </row>
    <row r="206" spans="1:24" ht="14.5" x14ac:dyDescent="0.35">
      <c r="A206" s="179">
        <v>13</v>
      </c>
      <c r="B206" s="179">
        <v>274</v>
      </c>
      <c r="H206" s="261">
        <v>103</v>
      </c>
      <c r="I206" s="262" t="s">
        <v>111</v>
      </c>
      <c r="J206" s="262" t="s">
        <v>263</v>
      </c>
      <c r="K206" s="261">
        <v>10</v>
      </c>
      <c r="L206" s="261">
        <v>202</v>
      </c>
      <c r="M206" s="261">
        <v>124</v>
      </c>
      <c r="S206" s="261">
        <v>103</v>
      </c>
      <c r="T206" s="262" t="s">
        <v>111</v>
      </c>
      <c r="U206" s="262" t="s">
        <v>263</v>
      </c>
      <c r="V206" s="261">
        <v>10</v>
      </c>
      <c r="W206" s="261">
        <v>202</v>
      </c>
      <c r="X206" s="261">
        <v>124</v>
      </c>
    </row>
    <row r="207" spans="1:24" ht="14.5" x14ac:dyDescent="0.35">
      <c r="A207" s="179">
        <v>13</v>
      </c>
      <c r="B207" s="179">
        <v>296</v>
      </c>
      <c r="H207" s="261">
        <v>181</v>
      </c>
      <c r="I207" s="262" t="s">
        <v>215</v>
      </c>
      <c r="J207" s="262" t="s">
        <v>216</v>
      </c>
      <c r="K207" s="261">
        <v>4</v>
      </c>
      <c r="L207" s="261">
        <v>202</v>
      </c>
      <c r="M207" s="261">
        <v>124</v>
      </c>
      <c r="S207" s="261">
        <v>181</v>
      </c>
      <c r="T207" s="262" t="s">
        <v>215</v>
      </c>
      <c r="U207" s="262" t="s">
        <v>216</v>
      </c>
      <c r="V207" s="261">
        <v>4</v>
      </c>
      <c r="W207" s="261">
        <v>202</v>
      </c>
      <c r="X207" s="261">
        <v>124</v>
      </c>
    </row>
    <row r="208" spans="1:24" ht="14.5" x14ac:dyDescent="0.35">
      <c r="A208" s="179">
        <v>13</v>
      </c>
      <c r="B208" s="179">
        <v>315</v>
      </c>
      <c r="H208" s="261">
        <v>298</v>
      </c>
      <c r="I208" s="262" t="s">
        <v>161</v>
      </c>
      <c r="J208" s="262" t="s">
        <v>189</v>
      </c>
      <c r="K208" s="261">
        <v>9</v>
      </c>
      <c r="L208" s="261">
        <v>202</v>
      </c>
      <c r="M208" s="261">
        <v>124</v>
      </c>
      <c r="S208" s="261">
        <v>298</v>
      </c>
      <c r="T208" s="262" t="s">
        <v>161</v>
      </c>
      <c r="U208" s="262" t="s">
        <v>189</v>
      </c>
      <c r="V208" s="261">
        <v>9</v>
      </c>
      <c r="W208" s="261">
        <v>202</v>
      </c>
      <c r="X208" s="261">
        <v>124</v>
      </c>
    </row>
    <row r="209" spans="1:24" ht="14.5" x14ac:dyDescent="0.35">
      <c r="A209" s="179">
        <v>12</v>
      </c>
      <c r="B209" s="179">
        <v>2</v>
      </c>
      <c r="H209" s="261">
        <v>647</v>
      </c>
      <c r="I209" s="262" t="s">
        <v>137</v>
      </c>
      <c r="J209" s="262" t="s">
        <v>241</v>
      </c>
      <c r="K209" s="261">
        <v>10</v>
      </c>
      <c r="L209" s="261">
        <v>202</v>
      </c>
      <c r="M209" s="261">
        <v>124</v>
      </c>
      <c r="S209" s="261">
        <v>647</v>
      </c>
      <c r="T209" s="262" t="s">
        <v>137</v>
      </c>
      <c r="U209" s="262" t="s">
        <v>241</v>
      </c>
      <c r="V209" s="261">
        <v>10</v>
      </c>
      <c r="W209" s="261">
        <v>202</v>
      </c>
      <c r="X209" s="261">
        <v>124</v>
      </c>
    </row>
    <row r="210" spans="1:24" ht="14.5" x14ac:dyDescent="0.35">
      <c r="A210" s="179">
        <v>12</v>
      </c>
      <c r="B210" s="179">
        <v>2</v>
      </c>
      <c r="H210" s="261">
        <v>899</v>
      </c>
      <c r="I210" s="262" t="s">
        <v>578</v>
      </c>
      <c r="J210" s="262" t="s">
        <v>90</v>
      </c>
      <c r="K210" s="261">
        <v>14</v>
      </c>
      <c r="L210" s="261">
        <v>202</v>
      </c>
      <c r="M210" s="261">
        <v>124</v>
      </c>
      <c r="S210" s="261">
        <v>899</v>
      </c>
      <c r="T210" s="262" t="s">
        <v>578</v>
      </c>
      <c r="U210" s="262" t="s">
        <v>90</v>
      </c>
      <c r="V210" s="261">
        <v>14</v>
      </c>
      <c r="W210" s="261">
        <v>202</v>
      </c>
      <c r="X210" s="261">
        <v>124</v>
      </c>
    </row>
    <row r="211" spans="1:24" ht="14.5" x14ac:dyDescent="0.35">
      <c r="A211" s="179">
        <v>12</v>
      </c>
      <c r="B211" s="179">
        <v>8</v>
      </c>
      <c r="H211" s="261">
        <v>450</v>
      </c>
      <c r="I211" s="262" t="s">
        <v>579</v>
      </c>
      <c r="J211" s="262" t="s">
        <v>580</v>
      </c>
      <c r="K211" s="261">
        <v>7</v>
      </c>
      <c r="L211" s="261">
        <v>202</v>
      </c>
      <c r="M211" s="261">
        <v>124</v>
      </c>
      <c r="S211" s="261">
        <v>450</v>
      </c>
      <c r="T211" s="262" t="s">
        <v>579</v>
      </c>
      <c r="U211" s="262" t="s">
        <v>580</v>
      </c>
      <c r="V211" s="261">
        <v>7</v>
      </c>
      <c r="W211" s="261">
        <v>202</v>
      </c>
      <c r="X211" s="261">
        <v>124</v>
      </c>
    </row>
    <row r="212" spans="1:24" ht="14.5" x14ac:dyDescent="0.35">
      <c r="A212" s="179">
        <v>12</v>
      </c>
      <c r="B212" s="179">
        <v>9</v>
      </c>
      <c r="H212" s="261">
        <v>509</v>
      </c>
      <c r="I212" s="262" t="s">
        <v>158</v>
      </c>
      <c r="J212" s="262" t="s">
        <v>290</v>
      </c>
      <c r="K212" s="261">
        <v>18</v>
      </c>
      <c r="L212" s="261">
        <v>202</v>
      </c>
      <c r="M212" s="261">
        <v>124</v>
      </c>
      <c r="S212" s="261">
        <v>509</v>
      </c>
      <c r="T212" s="262" t="s">
        <v>158</v>
      </c>
      <c r="U212" s="262" t="s">
        <v>290</v>
      </c>
      <c r="V212" s="261">
        <v>18</v>
      </c>
      <c r="W212" s="261">
        <v>202</v>
      </c>
      <c r="X212" s="261">
        <v>124</v>
      </c>
    </row>
    <row r="213" spans="1:24" ht="14.5" x14ac:dyDescent="0.35">
      <c r="A213" s="179">
        <v>12</v>
      </c>
      <c r="B213" s="179">
        <v>34</v>
      </c>
      <c r="H213" s="261">
        <v>1010</v>
      </c>
      <c r="I213" s="262" t="s">
        <v>180</v>
      </c>
      <c r="J213" s="262" t="s">
        <v>464</v>
      </c>
      <c r="K213" s="261">
        <v>22</v>
      </c>
      <c r="L213" s="261">
        <v>202</v>
      </c>
      <c r="M213" s="261">
        <v>124</v>
      </c>
      <c r="S213" s="261">
        <v>1010</v>
      </c>
      <c r="T213" s="262" t="s">
        <v>180</v>
      </c>
      <c r="U213" s="262" t="s">
        <v>464</v>
      </c>
      <c r="V213" s="261">
        <v>22</v>
      </c>
      <c r="W213" s="261">
        <v>202</v>
      </c>
      <c r="X213" s="261">
        <v>124</v>
      </c>
    </row>
    <row r="214" spans="1:24" ht="14.5" x14ac:dyDescent="0.35">
      <c r="A214" s="179">
        <v>12</v>
      </c>
      <c r="B214" s="179">
        <v>52</v>
      </c>
      <c r="H214" s="261">
        <v>650</v>
      </c>
      <c r="I214" s="262" t="s">
        <v>302</v>
      </c>
      <c r="J214" s="262" t="s">
        <v>77</v>
      </c>
      <c r="K214" s="261">
        <v>26</v>
      </c>
      <c r="L214" s="261">
        <v>202</v>
      </c>
      <c r="M214" s="261">
        <v>124</v>
      </c>
      <c r="S214" s="261">
        <v>650</v>
      </c>
      <c r="T214" s="262" t="s">
        <v>302</v>
      </c>
      <c r="U214" s="262" t="s">
        <v>77</v>
      </c>
      <c r="V214" s="261">
        <v>26</v>
      </c>
      <c r="W214" s="261">
        <v>202</v>
      </c>
      <c r="X214" s="261">
        <v>124</v>
      </c>
    </row>
    <row r="215" spans="1:24" ht="14.5" x14ac:dyDescent="0.35">
      <c r="A215" s="179">
        <v>12</v>
      </c>
      <c r="B215" s="179">
        <v>68</v>
      </c>
      <c r="H215" s="261">
        <v>1052</v>
      </c>
      <c r="I215" s="262" t="s">
        <v>183</v>
      </c>
      <c r="J215" s="262" t="s">
        <v>581</v>
      </c>
      <c r="K215" s="261">
        <v>19</v>
      </c>
      <c r="L215" s="261">
        <v>202</v>
      </c>
      <c r="M215" s="261">
        <v>124</v>
      </c>
      <c r="S215" s="261">
        <v>1052</v>
      </c>
      <c r="T215" s="262" t="s">
        <v>183</v>
      </c>
      <c r="U215" s="262" t="s">
        <v>581</v>
      </c>
      <c r="V215" s="261">
        <v>19</v>
      </c>
      <c r="W215" s="261">
        <v>202</v>
      </c>
      <c r="X215" s="261">
        <v>124</v>
      </c>
    </row>
    <row r="216" spans="1:24" ht="14.5" x14ac:dyDescent="0.35">
      <c r="A216" s="179">
        <v>12</v>
      </c>
      <c r="B216" s="179">
        <v>83</v>
      </c>
      <c r="H216" s="261">
        <v>413</v>
      </c>
      <c r="I216" s="262" t="s">
        <v>140</v>
      </c>
      <c r="J216" s="262" t="s">
        <v>90</v>
      </c>
      <c r="K216" s="261">
        <v>14</v>
      </c>
      <c r="L216" s="261">
        <v>202</v>
      </c>
      <c r="M216" s="261">
        <v>124</v>
      </c>
      <c r="S216" s="261">
        <v>413</v>
      </c>
      <c r="T216" s="262" t="s">
        <v>140</v>
      </c>
      <c r="U216" s="262" t="s">
        <v>90</v>
      </c>
      <c r="V216" s="261">
        <v>14</v>
      </c>
      <c r="W216" s="261">
        <v>202</v>
      </c>
      <c r="X216" s="261">
        <v>124</v>
      </c>
    </row>
    <row r="217" spans="1:24" ht="14.5" x14ac:dyDescent="0.35">
      <c r="A217" s="179">
        <v>12</v>
      </c>
      <c r="B217" s="179">
        <v>83</v>
      </c>
      <c r="H217" s="261">
        <v>1061</v>
      </c>
      <c r="I217" s="262" t="s">
        <v>582</v>
      </c>
      <c r="J217" s="262" t="s">
        <v>583</v>
      </c>
      <c r="K217" s="261">
        <v>7</v>
      </c>
      <c r="L217" s="261">
        <v>202</v>
      </c>
      <c r="M217" s="261">
        <v>124</v>
      </c>
      <c r="S217" s="261">
        <v>1061</v>
      </c>
      <c r="T217" s="262" t="s">
        <v>582</v>
      </c>
      <c r="U217" s="262" t="s">
        <v>583</v>
      </c>
      <c r="V217" s="261">
        <v>7</v>
      </c>
      <c r="W217" s="261">
        <v>202</v>
      </c>
      <c r="X217" s="261">
        <v>124</v>
      </c>
    </row>
    <row r="218" spans="1:24" ht="14.5" x14ac:dyDescent="0.35">
      <c r="A218" s="179">
        <v>12</v>
      </c>
      <c r="B218" s="179">
        <v>83</v>
      </c>
      <c r="H218" s="261">
        <v>753</v>
      </c>
      <c r="I218" s="262" t="s">
        <v>418</v>
      </c>
      <c r="J218" s="262" t="s">
        <v>419</v>
      </c>
      <c r="K218" s="261">
        <v>19</v>
      </c>
      <c r="L218" s="261">
        <v>202</v>
      </c>
      <c r="M218" s="261">
        <v>124</v>
      </c>
      <c r="S218" s="261">
        <v>753</v>
      </c>
      <c r="T218" s="262" t="s">
        <v>418</v>
      </c>
      <c r="U218" s="262" t="s">
        <v>419</v>
      </c>
      <c r="V218" s="261">
        <v>19</v>
      </c>
      <c r="W218" s="261">
        <v>202</v>
      </c>
      <c r="X218" s="261">
        <v>124</v>
      </c>
    </row>
    <row r="219" spans="1:24" ht="29" x14ac:dyDescent="0.35">
      <c r="A219" s="179">
        <v>12</v>
      </c>
      <c r="B219" s="179">
        <v>83</v>
      </c>
      <c r="H219" s="261">
        <v>659</v>
      </c>
      <c r="I219" s="262" t="s">
        <v>342</v>
      </c>
      <c r="J219" s="262" t="s">
        <v>343</v>
      </c>
      <c r="K219" s="261">
        <v>12</v>
      </c>
      <c r="L219" s="261">
        <v>202</v>
      </c>
      <c r="M219" s="261">
        <v>124</v>
      </c>
      <c r="S219" s="261">
        <v>659</v>
      </c>
      <c r="T219" s="262" t="s">
        <v>342</v>
      </c>
      <c r="U219" s="262" t="s">
        <v>343</v>
      </c>
      <c r="V219" s="261">
        <v>12</v>
      </c>
      <c r="W219" s="261">
        <v>202</v>
      </c>
      <c r="X219" s="261">
        <v>124</v>
      </c>
    </row>
    <row r="220" spans="1:24" ht="29" x14ac:dyDescent="0.35">
      <c r="A220" s="179">
        <v>12</v>
      </c>
      <c r="B220" s="179">
        <v>83</v>
      </c>
      <c r="H220" s="261">
        <v>747</v>
      </c>
      <c r="I220" s="262" t="s">
        <v>584</v>
      </c>
      <c r="J220" s="262" t="s">
        <v>585</v>
      </c>
      <c r="K220" s="261">
        <v>19</v>
      </c>
      <c r="L220" s="261">
        <v>202</v>
      </c>
      <c r="M220" s="261">
        <v>124</v>
      </c>
      <c r="S220" s="261">
        <v>747</v>
      </c>
      <c r="T220" s="262" t="s">
        <v>584</v>
      </c>
      <c r="U220" s="262" t="s">
        <v>585</v>
      </c>
      <c r="V220" s="261">
        <v>19</v>
      </c>
      <c r="W220" s="261">
        <v>202</v>
      </c>
      <c r="X220" s="261">
        <v>124</v>
      </c>
    </row>
    <row r="221" spans="1:24" ht="14.5" x14ac:dyDescent="0.35">
      <c r="A221" s="179">
        <v>12</v>
      </c>
      <c r="B221" s="179">
        <v>119</v>
      </c>
      <c r="H221" s="261">
        <v>621</v>
      </c>
      <c r="I221" s="262" t="s">
        <v>132</v>
      </c>
      <c r="J221" s="262" t="s">
        <v>143</v>
      </c>
      <c r="K221" s="261">
        <v>32</v>
      </c>
      <c r="L221" s="261">
        <v>202</v>
      </c>
      <c r="M221" s="261">
        <v>124</v>
      </c>
      <c r="S221" s="261">
        <v>621</v>
      </c>
      <c r="T221" s="262" t="s">
        <v>132</v>
      </c>
      <c r="U221" s="262" t="s">
        <v>143</v>
      </c>
      <c r="V221" s="261">
        <v>32</v>
      </c>
      <c r="W221" s="261">
        <v>202</v>
      </c>
      <c r="X221" s="261">
        <v>124</v>
      </c>
    </row>
    <row r="222" spans="1:24" ht="14.5" x14ac:dyDescent="0.35">
      <c r="A222" s="179">
        <v>12</v>
      </c>
      <c r="B222" s="179">
        <v>119</v>
      </c>
      <c r="H222" s="261">
        <v>147</v>
      </c>
      <c r="I222" s="262" t="s">
        <v>104</v>
      </c>
      <c r="J222" s="262" t="s">
        <v>197</v>
      </c>
      <c r="K222" s="261">
        <v>8</v>
      </c>
      <c r="L222" s="261">
        <v>221</v>
      </c>
      <c r="M222" s="261">
        <v>123</v>
      </c>
      <c r="S222" s="261">
        <v>147</v>
      </c>
      <c r="T222" s="262" t="s">
        <v>104</v>
      </c>
      <c r="U222" s="262" t="s">
        <v>197</v>
      </c>
      <c r="V222" s="261">
        <v>8</v>
      </c>
      <c r="W222" s="261">
        <v>221</v>
      </c>
      <c r="X222" s="261">
        <v>123</v>
      </c>
    </row>
    <row r="223" spans="1:24" ht="14.5" x14ac:dyDescent="0.35">
      <c r="A223" s="179">
        <v>12</v>
      </c>
      <c r="B223" s="179">
        <v>132</v>
      </c>
      <c r="H223" s="261">
        <v>916</v>
      </c>
      <c r="I223" s="262" t="s">
        <v>411</v>
      </c>
      <c r="J223" s="262" t="s">
        <v>412</v>
      </c>
      <c r="K223" s="261">
        <v>12</v>
      </c>
      <c r="L223" s="261">
        <v>221</v>
      </c>
      <c r="M223" s="261">
        <v>123</v>
      </c>
      <c r="S223" s="261">
        <v>916</v>
      </c>
      <c r="T223" s="262" t="s">
        <v>411</v>
      </c>
      <c r="U223" s="262" t="s">
        <v>412</v>
      </c>
      <c r="V223" s="261">
        <v>12</v>
      </c>
      <c r="W223" s="261">
        <v>221</v>
      </c>
      <c r="X223" s="261">
        <v>123</v>
      </c>
    </row>
    <row r="224" spans="1:24" ht="29" x14ac:dyDescent="0.35">
      <c r="A224" s="179">
        <v>12</v>
      </c>
      <c r="B224" s="179">
        <v>132</v>
      </c>
      <c r="H224" s="261">
        <v>667</v>
      </c>
      <c r="I224" s="262" t="s">
        <v>309</v>
      </c>
      <c r="J224" s="262" t="s">
        <v>310</v>
      </c>
      <c r="K224" s="261">
        <v>18</v>
      </c>
      <c r="L224" s="261">
        <v>221</v>
      </c>
      <c r="M224" s="261">
        <v>123</v>
      </c>
      <c r="S224" s="261">
        <v>667</v>
      </c>
      <c r="T224" s="262" t="s">
        <v>309</v>
      </c>
      <c r="U224" s="262" t="s">
        <v>310</v>
      </c>
      <c r="V224" s="261">
        <v>18</v>
      </c>
      <c r="W224" s="261">
        <v>221</v>
      </c>
      <c r="X224" s="261">
        <v>123</v>
      </c>
    </row>
    <row r="225" spans="1:24" ht="14.5" x14ac:dyDescent="0.35">
      <c r="A225" s="179">
        <v>12</v>
      </c>
      <c r="B225" s="179">
        <v>149</v>
      </c>
      <c r="H225" s="261">
        <v>228</v>
      </c>
      <c r="I225" s="262" t="s">
        <v>104</v>
      </c>
      <c r="J225" s="262" t="s">
        <v>324</v>
      </c>
      <c r="K225" s="261">
        <v>18</v>
      </c>
      <c r="L225" s="261">
        <v>221</v>
      </c>
      <c r="M225" s="261">
        <v>123</v>
      </c>
      <c r="S225" s="261">
        <v>228</v>
      </c>
      <c r="T225" s="262" t="s">
        <v>104</v>
      </c>
      <c r="U225" s="262" t="s">
        <v>324</v>
      </c>
      <c r="V225" s="261">
        <v>18</v>
      </c>
      <c r="W225" s="261">
        <v>221</v>
      </c>
      <c r="X225" s="261">
        <v>123</v>
      </c>
    </row>
    <row r="226" spans="1:24" ht="14.5" x14ac:dyDescent="0.35">
      <c r="A226" s="179">
        <v>12</v>
      </c>
      <c r="B226" s="179">
        <v>149</v>
      </c>
      <c r="H226" s="261">
        <v>135</v>
      </c>
      <c r="I226" s="262" t="s">
        <v>117</v>
      </c>
      <c r="J226" s="262" t="s">
        <v>118</v>
      </c>
      <c r="K226" s="261">
        <v>26</v>
      </c>
      <c r="L226" s="261">
        <v>221</v>
      </c>
      <c r="M226" s="261">
        <v>123</v>
      </c>
      <c r="S226" s="261">
        <v>135</v>
      </c>
      <c r="T226" s="262" t="s">
        <v>117</v>
      </c>
      <c r="U226" s="262" t="s">
        <v>118</v>
      </c>
      <c r="V226" s="261">
        <v>26</v>
      </c>
      <c r="W226" s="261">
        <v>221</v>
      </c>
      <c r="X226" s="261">
        <v>123</v>
      </c>
    </row>
    <row r="227" spans="1:24" ht="14.5" x14ac:dyDescent="0.35">
      <c r="A227" s="179">
        <v>12</v>
      </c>
      <c r="B227" s="179">
        <v>167</v>
      </c>
      <c r="H227" s="261">
        <v>991</v>
      </c>
      <c r="I227" s="262" t="s">
        <v>139</v>
      </c>
      <c r="J227" s="262" t="s">
        <v>468</v>
      </c>
      <c r="K227" s="261">
        <v>13</v>
      </c>
      <c r="L227" s="261">
        <v>221</v>
      </c>
      <c r="M227" s="261">
        <v>123</v>
      </c>
      <c r="S227" s="261">
        <v>991</v>
      </c>
      <c r="T227" s="262" t="s">
        <v>139</v>
      </c>
      <c r="U227" s="262" t="s">
        <v>468</v>
      </c>
      <c r="V227" s="261">
        <v>13</v>
      </c>
      <c r="W227" s="261">
        <v>221</v>
      </c>
      <c r="X227" s="261">
        <v>123</v>
      </c>
    </row>
    <row r="228" spans="1:24" ht="14.5" x14ac:dyDescent="0.35">
      <c r="A228" s="179">
        <v>12</v>
      </c>
      <c r="B228" s="179">
        <v>184</v>
      </c>
      <c r="H228" s="261">
        <v>1084</v>
      </c>
      <c r="I228" s="262" t="s">
        <v>586</v>
      </c>
      <c r="J228" s="262" t="s">
        <v>587</v>
      </c>
      <c r="K228" s="261">
        <v>9</v>
      </c>
      <c r="L228" s="261">
        <v>221</v>
      </c>
      <c r="M228" s="261">
        <v>123</v>
      </c>
      <c r="S228" s="261">
        <v>1084</v>
      </c>
      <c r="T228" s="262" t="s">
        <v>586</v>
      </c>
      <c r="U228" s="262" t="s">
        <v>587</v>
      </c>
      <c r="V228" s="261">
        <v>9</v>
      </c>
      <c r="W228" s="261">
        <v>221</v>
      </c>
      <c r="X228" s="261">
        <v>123</v>
      </c>
    </row>
    <row r="229" spans="1:24" ht="14.5" x14ac:dyDescent="0.35">
      <c r="A229" s="179">
        <v>12</v>
      </c>
      <c r="B229" s="179">
        <v>184</v>
      </c>
      <c r="H229" s="261">
        <v>1079</v>
      </c>
      <c r="I229" s="262" t="s">
        <v>198</v>
      </c>
      <c r="J229" s="262" t="s">
        <v>461</v>
      </c>
      <c r="K229" s="261">
        <v>18</v>
      </c>
      <c r="L229" s="261">
        <v>221</v>
      </c>
      <c r="M229" s="261">
        <v>123</v>
      </c>
      <c r="S229" s="261">
        <v>1079</v>
      </c>
      <c r="T229" s="262" t="s">
        <v>198</v>
      </c>
      <c r="U229" s="262" t="s">
        <v>461</v>
      </c>
      <c r="V229" s="261">
        <v>18</v>
      </c>
      <c r="W229" s="261">
        <v>221</v>
      </c>
      <c r="X229" s="261">
        <v>123</v>
      </c>
    </row>
    <row r="230" spans="1:24" ht="14.5" x14ac:dyDescent="0.35">
      <c r="A230" s="179">
        <v>12</v>
      </c>
      <c r="B230" s="179">
        <v>196</v>
      </c>
      <c r="H230" s="261">
        <v>43</v>
      </c>
      <c r="I230" s="262" t="s">
        <v>148</v>
      </c>
      <c r="J230" s="262" t="s">
        <v>149</v>
      </c>
      <c r="K230" s="261">
        <v>15</v>
      </c>
      <c r="L230" s="261">
        <v>221</v>
      </c>
      <c r="M230" s="261">
        <v>123</v>
      </c>
      <c r="S230" s="261">
        <v>43</v>
      </c>
      <c r="T230" s="262" t="s">
        <v>148</v>
      </c>
      <c r="U230" s="262" t="s">
        <v>149</v>
      </c>
      <c r="V230" s="261">
        <v>15</v>
      </c>
      <c r="W230" s="261">
        <v>221</v>
      </c>
      <c r="X230" s="261">
        <v>123</v>
      </c>
    </row>
    <row r="231" spans="1:24" ht="29" x14ac:dyDescent="0.35">
      <c r="A231" s="179">
        <v>12</v>
      </c>
      <c r="B231" s="179">
        <v>196</v>
      </c>
      <c r="H231" s="261">
        <v>865</v>
      </c>
      <c r="I231" s="262" t="s">
        <v>176</v>
      </c>
      <c r="J231" s="262" t="s">
        <v>471</v>
      </c>
      <c r="K231" s="261">
        <v>17</v>
      </c>
      <c r="L231" s="261">
        <v>221</v>
      </c>
      <c r="M231" s="261">
        <v>123</v>
      </c>
      <c r="S231" s="261">
        <v>865</v>
      </c>
      <c r="T231" s="262" t="s">
        <v>176</v>
      </c>
      <c r="U231" s="262" t="s">
        <v>471</v>
      </c>
      <c r="V231" s="261">
        <v>17</v>
      </c>
      <c r="W231" s="261">
        <v>221</v>
      </c>
      <c r="X231" s="261">
        <v>123</v>
      </c>
    </row>
    <row r="232" spans="1:24" ht="14.5" x14ac:dyDescent="0.35">
      <c r="A232" s="179">
        <v>12</v>
      </c>
      <c r="B232" s="179">
        <v>196</v>
      </c>
      <c r="H232" s="261">
        <v>794</v>
      </c>
      <c r="I232" s="262" t="s">
        <v>588</v>
      </c>
      <c r="J232" s="262" t="s">
        <v>589</v>
      </c>
      <c r="K232" s="261">
        <v>14</v>
      </c>
      <c r="L232" s="261">
        <v>231</v>
      </c>
      <c r="M232" s="261">
        <v>122</v>
      </c>
      <c r="S232" s="261">
        <v>794</v>
      </c>
      <c r="T232" s="262" t="s">
        <v>588</v>
      </c>
      <c r="U232" s="262" t="s">
        <v>589</v>
      </c>
      <c r="V232" s="261">
        <v>14</v>
      </c>
      <c r="W232" s="261">
        <v>231</v>
      </c>
      <c r="X232" s="261">
        <v>122</v>
      </c>
    </row>
    <row r="233" spans="1:24" ht="14.5" x14ac:dyDescent="0.35">
      <c r="A233" s="179">
        <v>12</v>
      </c>
      <c r="B233" s="179">
        <v>214</v>
      </c>
      <c r="H233" s="261">
        <v>289</v>
      </c>
      <c r="I233" s="262" t="s">
        <v>326</v>
      </c>
      <c r="J233" s="262" t="s">
        <v>120</v>
      </c>
      <c r="K233" s="261">
        <v>8</v>
      </c>
      <c r="L233" s="261">
        <v>231</v>
      </c>
      <c r="M233" s="261">
        <v>122</v>
      </c>
      <c r="S233" s="261">
        <v>289</v>
      </c>
      <c r="T233" s="262" t="s">
        <v>326</v>
      </c>
      <c r="U233" s="262" t="s">
        <v>120</v>
      </c>
      <c r="V233" s="261">
        <v>8</v>
      </c>
      <c r="W233" s="261">
        <v>231</v>
      </c>
      <c r="X233" s="261">
        <v>122</v>
      </c>
    </row>
    <row r="234" spans="1:24" ht="29" x14ac:dyDescent="0.35">
      <c r="A234" s="179">
        <v>12</v>
      </c>
      <c r="B234" s="179">
        <v>226</v>
      </c>
      <c r="H234" s="261">
        <v>1029</v>
      </c>
      <c r="I234" s="262" t="s">
        <v>429</v>
      </c>
      <c r="J234" s="262" t="s">
        <v>430</v>
      </c>
      <c r="K234" s="261">
        <v>11</v>
      </c>
      <c r="L234" s="261">
        <v>231</v>
      </c>
      <c r="M234" s="261">
        <v>122</v>
      </c>
      <c r="S234" s="261">
        <v>1029</v>
      </c>
      <c r="T234" s="262" t="s">
        <v>429</v>
      </c>
      <c r="U234" s="262" t="s">
        <v>430</v>
      </c>
      <c r="V234" s="261">
        <v>11</v>
      </c>
      <c r="W234" s="261">
        <v>231</v>
      </c>
      <c r="X234" s="261">
        <v>122</v>
      </c>
    </row>
    <row r="235" spans="1:24" ht="14.5" x14ac:dyDescent="0.35">
      <c r="A235" s="179">
        <v>12</v>
      </c>
      <c r="B235" s="179">
        <v>239</v>
      </c>
      <c r="H235" s="261">
        <v>812</v>
      </c>
      <c r="I235" s="262" t="s">
        <v>469</v>
      </c>
      <c r="J235" s="262" t="s">
        <v>470</v>
      </c>
      <c r="K235" s="261">
        <v>27</v>
      </c>
      <c r="L235" s="261">
        <v>231</v>
      </c>
      <c r="M235" s="261">
        <v>122</v>
      </c>
      <c r="S235" s="261">
        <v>812</v>
      </c>
      <c r="T235" s="262" t="s">
        <v>469</v>
      </c>
      <c r="U235" s="262" t="s">
        <v>470</v>
      </c>
      <c r="V235" s="261">
        <v>27</v>
      </c>
      <c r="W235" s="261">
        <v>231</v>
      </c>
      <c r="X235" s="261">
        <v>122</v>
      </c>
    </row>
    <row r="236" spans="1:24" ht="14.5" x14ac:dyDescent="0.35">
      <c r="A236" s="179">
        <v>12</v>
      </c>
      <c r="B236" s="179">
        <v>239</v>
      </c>
      <c r="H236" s="261">
        <v>998</v>
      </c>
      <c r="I236" s="262" t="s">
        <v>455</v>
      </c>
      <c r="J236" s="262" t="s">
        <v>196</v>
      </c>
      <c r="K236" s="261">
        <v>14</v>
      </c>
      <c r="L236" s="261">
        <v>231</v>
      </c>
      <c r="M236" s="261">
        <v>122</v>
      </c>
      <c r="S236" s="261">
        <v>998</v>
      </c>
      <c r="T236" s="262" t="s">
        <v>455</v>
      </c>
      <c r="U236" s="262" t="s">
        <v>196</v>
      </c>
      <c r="V236" s="261">
        <v>14</v>
      </c>
      <c r="W236" s="261">
        <v>231</v>
      </c>
      <c r="X236" s="261">
        <v>122</v>
      </c>
    </row>
    <row r="237" spans="1:24" ht="14.5" x14ac:dyDescent="0.35">
      <c r="A237" s="179">
        <v>12</v>
      </c>
      <c r="B237" s="179">
        <v>239</v>
      </c>
      <c r="H237" s="261">
        <v>779</v>
      </c>
      <c r="I237" s="262" t="s">
        <v>333</v>
      </c>
      <c r="J237" s="262" t="s">
        <v>590</v>
      </c>
      <c r="K237" s="261">
        <v>7</v>
      </c>
      <c r="L237" s="261">
        <v>231</v>
      </c>
      <c r="M237" s="261">
        <v>122</v>
      </c>
      <c r="S237" s="261">
        <v>779</v>
      </c>
      <c r="T237" s="262" t="s">
        <v>333</v>
      </c>
      <c r="U237" s="262" t="s">
        <v>590</v>
      </c>
      <c r="V237" s="261">
        <v>7</v>
      </c>
      <c r="W237" s="261">
        <v>231</v>
      </c>
      <c r="X237" s="261">
        <v>122</v>
      </c>
    </row>
    <row r="238" spans="1:24" ht="14.5" x14ac:dyDescent="0.35">
      <c r="A238" s="179">
        <v>12</v>
      </c>
      <c r="B238" s="179">
        <v>268</v>
      </c>
      <c r="H238" s="261">
        <v>828</v>
      </c>
      <c r="I238" s="262" t="s">
        <v>372</v>
      </c>
      <c r="J238" s="262" t="s">
        <v>373</v>
      </c>
      <c r="K238" s="261">
        <v>11</v>
      </c>
      <c r="L238" s="261">
        <v>237</v>
      </c>
      <c r="M238" s="261">
        <v>121</v>
      </c>
      <c r="S238" s="261">
        <v>828</v>
      </c>
      <c r="T238" s="262" t="s">
        <v>372</v>
      </c>
      <c r="U238" s="262" t="s">
        <v>373</v>
      </c>
      <c r="V238" s="261">
        <v>11</v>
      </c>
      <c r="W238" s="261">
        <v>237</v>
      </c>
      <c r="X238" s="261">
        <v>121</v>
      </c>
    </row>
    <row r="239" spans="1:24" ht="14.5" x14ac:dyDescent="0.35">
      <c r="A239" s="179">
        <v>12</v>
      </c>
      <c r="B239" s="179">
        <v>274</v>
      </c>
      <c r="H239" s="261">
        <v>1053</v>
      </c>
      <c r="I239" s="262" t="s">
        <v>121</v>
      </c>
      <c r="J239" s="262" t="s">
        <v>228</v>
      </c>
      <c r="K239" s="261">
        <v>18</v>
      </c>
      <c r="L239" s="261">
        <v>237</v>
      </c>
      <c r="M239" s="261">
        <v>121</v>
      </c>
      <c r="S239" s="261">
        <v>1053</v>
      </c>
      <c r="T239" s="262" t="s">
        <v>121</v>
      </c>
      <c r="U239" s="262" t="s">
        <v>228</v>
      </c>
      <c r="V239" s="261">
        <v>18</v>
      </c>
      <c r="W239" s="261">
        <v>237</v>
      </c>
      <c r="X239" s="261">
        <v>121</v>
      </c>
    </row>
    <row r="240" spans="1:24" ht="14.5" x14ac:dyDescent="0.35">
      <c r="A240" s="179">
        <v>12</v>
      </c>
      <c r="B240" s="179">
        <v>274</v>
      </c>
      <c r="H240" s="261">
        <v>70</v>
      </c>
      <c r="I240" s="262" t="s">
        <v>198</v>
      </c>
      <c r="J240" s="262" t="s">
        <v>188</v>
      </c>
      <c r="K240" s="261">
        <v>13</v>
      </c>
      <c r="L240" s="261">
        <v>237</v>
      </c>
      <c r="M240" s="261">
        <v>121</v>
      </c>
      <c r="S240" s="261">
        <v>70</v>
      </c>
      <c r="T240" s="262" t="s">
        <v>198</v>
      </c>
      <c r="U240" s="262" t="s">
        <v>188</v>
      </c>
      <c r="V240" s="261">
        <v>13</v>
      </c>
      <c r="W240" s="261">
        <v>237</v>
      </c>
      <c r="X240" s="261">
        <v>121</v>
      </c>
    </row>
    <row r="241" spans="1:24" ht="29" x14ac:dyDescent="0.35">
      <c r="A241" s="179">
        <v>12</v>
      </c>
      <c r="B241" s="179">
        <v>284</v>
      </c>
      <c r="H241" s="261">
        <v>1015</v>
      </c>
      <c r="I241" s="262" t="s">
        <v>458</v>
      </c>
      <c r="J241" s="262" t="s">
        <v>459</v>
      </c>
      <c r="K241" s="261">
        <v>9</v>
      </c>
      <c r="L241" s="261">
        <v>237</v>
      </c>
      <c r="M241" s="261">
        <v>121</v>
      </c>
      <c r="S241" s="261">
        <v>1015</v>
      </c>
      <c r="T241" s="262" t="s">
        <v>458</v>
      </c>
      <c r="U241" s="262" t="s">
        <v>459</v>
      </c>
      <c r="V241" s="261">
        <v>9</v>
      </c>
      <c r="W241" s="261">
        <v>237</v>
      </c>
      <c r="X241" s="261">
        <v>121</v>
      </c>
    </row>
    <row r="242" spans="1:24" ht="14.5" x14ac:dyDescent="0.35">
      <c r="A242" s="179">
        <v>12</v>
      </c>
      <c r="B242" s="179">
        <v>320</v>
      </c>
      <c r="H242" s="261">
        <v>875</v>
      </c>
      <c r="I242" s="262" t="s">
        <v>140</v>
      </c>
      <c r="J242" s="262" t="s">
        <v>233</v>
      </c>
      <c r="K242" s="261">
        <v>24</v>
      </c>
      <c r="L242" s="261">
        <v>237</v>
      </c>
      <c r="M242" s="261">
        <v>121</v>
      </c>
      <c r="S242" s="261">
        <v>875</v>
      </c>
      <c r="T242" s="262" t="s">
        <v>140</v>
      </c>
      <c r="U242" s="262" t="s">
        <v>233</v>
      </c>
      <c r="V242" s="261">
        <v>24</v>
      </c>
      <c r="W242" s="261">
        <v>237</v>
      </c>
      <c r="X242" s="261">
        <v>121</v>
      </c>
    </row>
    <row r="243" spans="1:24" ht="14.5" x14ac:dyDescent="0.35">
      <c r="A243" s="179">
        <v>12</v>
      </c>
      <c r="B243" s="179">
        <v>321</v>
      </c>
      <c r="H243" s="261">
        <v>689</v>
      </c>
      <c r="I243" s="262" t="s">
        <v>319</v>
      </c>
      <c r="J243" s="262" t="s">
        <v>321</v>
      </c>
      <c r="K243" s="261">
        <v>24</v>
      </c>
      <c r="L243" s="261">
        <v>237</v>
      </c>
      <c r="M243" s="261">
        <v>121</v>
      </c>
      <c r="S243" s="261">
        <v>689</v>
      </c>
      <c r="T243" s="262" t="s">
        <v>319</v>
      </c>
      <c r="U243" s="262" t="s">
        <v>321</v>
      </c>
      <c r="V243" s="261">
        <v>24</v>
      </c>
      <c r="W243" s="261">
        <v>237</v>
      </c>
      <c r="X243" s="261">
        <v>121</v>
      </c>
    </row>
    <row r="244" spans="1:24" ht="14.5" x14ac:dyDescent="0.35">
      <c r="A244" s="179">
        <v>11</v>
      </c>
      <c r="B244" s="179">
        <v>14</v>
      </c>
      <c r="H244" s="261">
        <v>622</v>
      </c>
      <c r="I244" s="262" t="s">
        <v>217</v>
      </c>
      <c r="J244" s="262" t="s">
        <v>143</v>
      </c>
      <c r="K244" s="261">
        <v>18</v>
      </c>
      <c r="L244" s="261">
        <v>237</v>
      </c>
      <c r="M244" s="261">
        <v>121</v>
      </c>
      <c r="S244" s="261">
        <v>622</v>
      </c>
      <c r="T244" s="262" t="s">
        <v>217</v>
      </c>
      <c r="U244" s="262" t="s">
        <v>143</v>
      </c>
      <c r="V244" s="261">
        <v>18</v>
      </c>
      <c r="W244" s="261">
        <v>237</v>
      </c>
      <c r="X244" s="261">
        <v>121</v>
      </c>
    </row>
    <row r="245" spans="1:24" ht="14.5" x14ac:dyDescent="0.35">
      <c r="A245" s="179">
        <v>11</v>
      </c>
      <c r="B245" s="179">
        <v>14</v>
      </c>
      <c r="H245" s="261">
        <v>237</v>
      </c>
      <c r="I245" s="262" t="s">
        <v>202</v>
      </c>
      <c r="J245" s="262" t="s">
        <v>120</v>
      </c>
      <c r="K245" s="261">
        <v>15</v>
      </c>
      <c r="L245" s="261">
        <v>237</v>
      </c>
      <c r="M245" s="261">
        <v>121</v>
      </c>
      <c r="S245" s="261">
        <v>237</v>
      </c>
      <c r="T245" s="262" t="s">
        <v>202</v>
      </c>
      <c r="U245" s="262" t="s">
        <v>120</v>
      </c>
      <c r="V245" s="261">
        <v>15</v>
      </c>
      <c r="W245" s="261">
        <v>237</v>
      </c>
      <c r="X245" s="261">
        <v>121</v>
      </c>
    </row>
    <row r="246" spans="1:24" ht="14.5" x14ac:dyDescent="0.35">
      <c r="A246" s="179">
        <v>11</v>
      </c>
      <c r="B246" s="179">
        <v>26</v>
      </c>
      <c r="H246" s="261">
        <v>506</v>
      </c>
      <c r="I246" s="262" t="s">
        <v>591</v>
      </c>
      <c r="J246" s="262" t="s">
        <v>592</v>
      </c>
      <c r="K246" s="261">
        <v>27</v>
      </c>
      <c r="L246" s="261">
        <v>237</v>
      </c>
      <c r="M246" s="261">
        <v>121</v>
      </c>
      <c r="S246" s="261">
        <v>506</v>
      </c>
      <c r="T246" s="262" t="s">
        <v>591</v>
      </c>
      <c r="U246" s="262" t="s">
        <v>592</v>
      </c>
      <c r="V246" s="261">
        <v>27</v>
      </c>
      <c r="W246" s="261">
        <v>237</v>
      </c>
      <c r="X246" s="261">
        <v>121</v>
      </c>
    </row>
    <row r="247" spans="1:24" ht="14.5" x14ac:dyDescent="0.35">
      <c r="A247" s="179">
        <v>11</v>
      </c>
      <c r="B247" s="179">
        <v>34</v>
      </c>
      <c r="H247" s="261">
        <v>84</v>
      </c>
      <c r="I247" s="262" t="s">
        <v>139</v>
      </c>
      <c r="J247" s="262" t="s">
        <v>260</v>
      </c>
      <c r="K247" s="261">
        <v>16</v>
      </c>
      <c r="L247" s="261">
        <v>246</v>
      </c>
      <c r="M247" s="261">
        <v>120</v>
      </c>
      <c r="S247" s="261">
        <v>84</v>
      </c>
      <c r="T247" s="262" t="s">
        <v>139</v>
      </c>
      <c r="U247" s="262" t="s">
        <v>260</v>
      </c>
      <c r="V247" s="261">
        <v>16</v>
      </c>
      <c r="W247" s="261">
        <v>246</v>
      </c>
      <c r="X247" s="261">
        <v>120</v>
      </c>
    </row>
    <row r="248" spans="1:24" ht="14.5" x14ac:dyDescent="0.35">
      <c r="A248" s="179">
        <v>11</v>
      </c>
      <c r="B248" s="179">
        <v>34</v>
      </c>
      <c r="H248" s="261">
        <v>76</v>
      </c>
      <c r="I248" s="262" t="s">
        <v>234</v>
      </c>
      <c r="J248" s="262" t="s">
        <v>212</v>
      </c>
      <c r="K248" s="261">
        <v>13</v>
      </c>
      <c r="L248" s="261">
        <v>246</v>
      </c>
      <c r="M248" s="261">
        <v>120</v>
      </c>
      <c r="S248" s="261">
        <v>76</v>
      </c>
      <c r="T248" s="262" t="s">
        <v>234</v>
      </c>
      <c r="U248" s="262" t="s">
        <v>212</v>
      </c>
      <c r="V248" s="261">
        <v>13</v>
      </c>
      <c r="W248" s="261">
        <v>246</v>
      </c>
      <c r="X248" s="261">
        <v>120</v>
      </c>
    </row>
    <row r="249" spans="1:24" ht="14.5" x14ac:dyDescent="0.35">
      <c r="A249" s="179">
        <v>11</v>
      </c>
      <c r="B249" s="179">
        <v>34</v>
      </c>
      <c r="H249" s="261">
        <v>1065</v>
      </c>
      <c r="I249" s="262" t="s">
        <v>593</v>
      </c>
      <c r="J249" s="262" t="s">
        <v>574</v>
      </c>
      <c r="K249" s="261">
        <v>16</v>
      </c>
      <c r="L249" s="261">
        <v>246</v>
      </c>
      <c r="M249" s="261">
        <v>120</v>
      </c>
      <c r="S249" s="261">
        <v>1065</v>
      </c>
      <c r="T249" s="262" t="s">
        <v>593</v>
      </c>
      <c r="U249" s="262" t="s">
        <v>574</v>
      </c>
      <c r="V249" s="261">
        <v>16</v>
      </c>
      <c r="W249" s="261">
        <v>246</v>
      </c>
      <c r="X249" s="261">
        <v>120</v>
      </c>
    </row>
    <row r="250" spans="1:24" ht="29" x14ac:dyDescent="0.35">
      <c r="A250" s="179">
        <v>11</v>
      </c>
      <c r="B250" s="179">
        <v>34</v>
      </c>
      <c r="H250" s="261">
        <v>246</v>
      </c>
      <c r="I250" s="262" t="s">
        <v>443</v>
      </c>
      <c r="J250" s="262" t="s">
        <v>444</v>
      </c>
      <c r="K250" s="261">
        <v>19</v>
      </c>
      <c r="L250" s="261">
        <v>246</v>
      </c>
      <c r="M250" s="261">
        <v>120</v>
      </c>
      <c r="S250" s="261">
        <v>246</v>
      </c>
      <c r="T250" s="262" t="s">
        <v>443</v>
      </c>
      <c r="U250" s="262" t="s">
        <v>444</v>
      </c>
      <c r="V250" s="261">
        <v>19</v>
      </c>
      <c r="W250" s="261">
        <v>246</v>
      </c>
      <c r="X250" s="261">
        <v>120</v>
      </c>
    </row>
    <row r="251" spans="1:24" ht="29" x14ac:dyDescent="0.35">
      <c r="A251" s="179">
        <v>11</v>
      </c>
      <c r="B251" s="179">
        <v>52</v>
      </c>
      <c r="H251" s="261">
        <v>455</v>
      </c>
      <c r="I251" s="262" t="s">
        <v>94</v>
      </c>
      <c r="J251" s="262" t="s">
        <v>95</v>
      </c>
      <c r="K251" s="261">
        <v>27</v>
      </c>
      <c r="L251" s="261">
        <v>246</v>
      </c>
      <c r="M251" s="261">
        <v>120</v>
      </c>
      <c r="S251" s="261">
        <v>455</v>
      </c>
      <c r="T251" s="262" t="s">
        <v>94</v>
      </c>
      <c r="U251" s="262" t="s">
        <v>95</v>
      </c>
      <c r="V251" s="261">
        <v>27</v>
      </c>
      <c r="W251" s="261">
        <v>246</v>
      </c>
      <c r="X251" s="261">
        <v>120</v>
      </c>
    </row>
    <row r="252" spans="1:24" ht="14.5" x14ac:dyDescent="0.35">
      <c r="A252" s="179">
        <v>11</v>
      </c>
      <c r="B252" s="179">
        <v>68</v>
      </c>
      <c r="H252" s="261">
        <v>976</v>
      </c>
      <c r="I252" s="262" t="s">
        <v>135</v>
      </c>
      <c r="J252" s="262" t="s">
        <v>260</v>
      </c>
      <c r="K252" s="261">
        <v>12</v>
      </c>
      <c r="L252" s="261">
        <v>246</v>
      </c>
      <c r="M252" s="261">
        <v>120</v>
      </c>
      <c r="S252" s="261">
        <v>976</v>
      </c>
      <c r="T252" s="262" t="s">
        <v>135</v>
      </c>
      <c r="U252" s="262" t="s">
        <v>260</v>
      </c>
      <c r="V252" s="261">
        <v>12</v>
      </c>
      <c r="W252" s="261">
        <v>246</v>
      </c>
      <c r="X252" s="261">
        <v>120</v>
      </c>
    </row>
    <row r="253" spans="1:24" ht="29" x14ac:dyDescent="0.35">
      <c r="A253" s="179">
        <v>11</v>
      </c>
      <c r="B253" s="179">
        <v>83</v>
      </c>
      <c r="H253" s="261">
        <v>259</v>
      </c>
      <c r="I253" s="262" t="s">
        <v>330</v>
      </c>
      <c r="J253" s="262" t="s">
        <v>331</v>
      </c>
      <c r="K253" s="261">
        <v>16</v>
      </c>
      <c r="L253" s="261">
        <v>246</v>
      </c>
      <c r="M253" s="261">
        <v>120</v>
      </c>
      <c r="S253" s="261">
        <v>259</v>
      </c>
      <c r="T253" s="262" t="s">
        <v>330</v>
      </c>
      <c r="U253" s="262" t="s">
        <v>331</v>
      </c>
      <c r="V253" s="261">
        <v>16</v>
      </c>
      <c r="W253" s="261">
        <v>246</v>
      </c>
      <c r="X253" s="261">
        <v>120</v>
      </c>
    </row>
    <row r="254" spans="1:24" ht="14.5" x14ac:dyDescent="0.35">
      <c r="A254" s="179">
        <v>11</v>
      </c>
      <c r="B254" s="179">
        <v>83</v>
      </c>
      <c r="H254" s="261">
        <v>546</v>
      </c>
      <c r="I254" s="262" t="s">
        <v>287</v>
      </c>
      <c r="J254" s="262" t="s">
        <v>288</v>
      </c>
      <c r="K254" s="261">
        <v>12</v>
      </c>
      <c r="L254" s="261">
        <v>253</v>
      </c>
      <c r="M254" s="261">
        <v>119</v>
      </c>
      <c r="S254" s="261">
        <v>546</v>
      </c>
      <c r="T254" s="262" t="s">
        <v>287</v>
      </c>
      <c r="U254" s="262" t="s">
        <v>288</v>
      </c>
      <c r="V254" s="261">
        <v>12</v>
      </c>
      <c r="W254" s="261">
        <v>253</v>
      </c>
      <c r="X254" s="261">
        <v>119</v>
      </c>
    </row>
    <row r="255" spans="1:24" ht="14.5" x14ac:dyDescent="0.35">
      <c r="A255" s="179">
        <v>11</v>
      </c>
      <c r="B255" s="179">
        <v>106</v>
      </c>
      <c r="H255" s="261">
        <v>1088</v>
      </c>
      <c r="I255" s="262" t="s">
        <v>301</v>
      </c>
      <c r="J255" s="262" t="s">
        <v>147</v>
      </c>
      <c r="K255" s="261">
        <v>13</v>
      </c>
      <c r="L255" s="261">
        <v>253</v>
      </c>
      <c r="M255" s="261">
        <v>119</v>
      </c>
      <c r="S255" s="261">
        <v>1088</v>
      </c>
      <c r="T255" s="262" t="s">
        <v>301</v>
      </c>
      <c r="U255" s="262" t="s">
        <v>147</v>
      </c>
      <c r="V255" s="261">
        <v>13</v>
      </c>
      <c r="W255" s="261">
        <v>253</v>
      </c>
      <c r="X255" s="261">
        <v>119</v>
      </c>
    </row>
    <row r="256" spans="1:24" ht="14.5" x14ac:dyDescent="0.35">
      <c r="A256" s="179">
        <v>11</v>
      </c>
      <c r="B256" s="179">
        <v>106</v>
      </c>
      <c r="H256" s="261">
        <v>1089</v>
      </c>
      <c r="I256" s="262" t="s">
        <v>481</v>
      </c>
      <c r="J256" s="262" t="s">
        <v>215</v>
      </c>
      <c r="K256" s="261">
        <v>21</v>
      </c>
      <c r="L256" s="261">
        <v>253</v>
      </c>
      <c r="M256" s="261">
        <v>119</v>
      </c>
      <c r="S256" s="261">
        <v>1089</v>
      </c>
      <c r="T256" s="262" t="s">
        <v>481</v>
      </c>
      <c r="U256" s="262" t="s">
        <v>215</v>
      </c>
      <c r="V256" s="261">
        <v>21</v>
      </c>
      <c r="W256" s="261">
        <v>253</v>
      </c>
      <c r="X256" s="261">
        <v>119</v>
      </c>
    </row>
    <row r="257" spans="1:24" ht="14.5" x14ac:dyDescent="0.35">
      <c r="A257" s="179">
        <v>11</v>
      </c>
      <c r="B257" s="179">
        <v>132</v>
      </c>
      <c r="H257" s="261">
        <v>995</v>
      </c>
      <c r="I257" s="262" t="s">
        <v>124</v>
      </c>
      <c r="J257" s="262" t="s">
        <v>453</v>
      </c>
      <c r="K257" s="261">
        <v>16</v>
      </c>
      <c r="L257" s="261">
        <v>253</v>
      </c>
      <c r="M257" s="261">
        <v>119</v>
      </c>
      <c r="S257" s="261">
        <v>995</v>
      </c>
      <c r="T257" s="262" t="s">
        <v>124</v>
      </c>
      <c r="U257" s="262" t="s">
        <v>453</v>
      </c>
      <c r="V257" s="261">
        <v>16</v>
      </c>
      <c r="W257" s="261">
        <v>253</v>
      </c>
      <c r="X257" s="261">
        <v>119</v>
      </c>
    </row>
    <row r="258" spans="1:24" ht="14.5" x14ac:dyDescent="0.35">
      <c r="A258" s="179">
        <v>11</v>
      </c>
      <c r="B258" s="179">
        <v>167</v>
      </c>
      <c r="H258" s="261">
        <v>333</v>
      </c>
      <c r="I258" s="262" t="s">
        <v>207</v>
      </c>
      <c r="J258" s="262" t="s">
        <v>146</v>
      </c>
      <c r="K258" s="261">
        <v>20</v>
      </c>
      <c r="L258" s="261">
        <v>253</v>
      </c>
      <c r="M258" s="261">
        <v>119</v>
      </c>
      <c r="S258" s="261">
        <v>333</v>
      </c>
      <c r="T258" s="262" t="s">
        <v>207</v>
      </c>
      <c r="U258" s="262" t="s">
        <v>146</v>
      </c>
      <c r="V258" s="261">
        <v>20</v>
      </c>
      <c r="W258" s="261">
        <v>253</v>
      </c>
      <c r="X258" s="261">
        <v>119</v>
      </c>
    </row>
    <row r="259" spans="1:24" ht="14.5" x14ac:dyDescent="0.35">
      <c r="A259" s="179">
        <v>11</v>
      </c>
      <c r="B259" s="179">
        <v>167</v>
      </c>
      <c r="H259" s="261">
        <v>680</v>
      </c>
      <c r="I259" s="262" t="s">
        <v>312</v>
      </c>
      <c r="J259" s="262" t="s">
        <v>413</v>
      </c>
      <c r="K259" s="261">
        <v>15</v>
      </c>
      <c r="L259" s="261">
        <v>253</v>
      </c>
      <c r="M259" s="261">
        <v>119</v>
      </c>
      <c r="S259" s="261">
        <v>680</v>
      </c>
      <c r="T259" s="262" t="s">
        <v>312</v>
      </c>
      <c r="U259" s="262" t="s">
        <v>413</v>
      </c>
      <c r="V259" s="261">
        <v>15</v>
      </c>
      <c r="W259" s="261">
        <v>253</v>
      </c>
      <c r="X259" s="261">
        <v>119</v>
      </c>
    </row>
    <row r="260" spans="1:24" ht="14.5" x14ac:dyDescent="0.35">
      <c r="A260" s="179">
        <v>11</v>
      </c>
      <c r="B260" s="179">
        <v>196</v>
      </c>
      <c r="H260" s="261">
        <v>197</v>
      </c>
      <c r="I260" s="262" t="s">
        <v>138</v>
      </c>
      <c r="J260" s="262" t="s">
        <v>192</v>
      </c>
      <c r="K260" s="261">
        <v>21</v>
      </c>
      <c r="L260" s="261">
        <v>253</v>
      </c>
      <c r="M260" s="261">
        <v>119</v>
      </c>
      <c r="S260" s="261">
        <v>197</v>
      </c>
      <c r="T260" s="262" t="s">
        <v>138</v>
      </c>
      <c r="U260" s="262" t="s">
        <v>192</v>
      </c>
      <c r="V260" s="261">
        <v>21</v>
      </c>
      <c r="W260" s="261">
        <v>253</v>
      </c>
      <c r="X260" s="261">
        <v>119</v>
      </c>
    </row>
    <row r="261" spans="1:24" ht="14.5" x14ac:dyDescent="0.35">
      <c r="A261" s="179">
        <v>11</v>
      </c>
      <c r="B261" s="179">
        <v>239</v>
      </c>
      <c r="H261" s="261">
        <v>915</v>
      </c>
      <c r="I261" s="262" t="s">
        <v>379</v>
      </c>
      <c r="J261" s="262" t="s">
        <v>404</v>
      </c>
      <c r="K261" s="261">
        <v>20</v>
      </c>
      <c r="L261" s="261">
        <v>260</v>
      </c>
      <c r="M261" s="261">
        <v>118</v>
      </c>
      <c r="S261" s="261">
        <v>915</v>
      </c>
      <c r="T261" s="262" t="s">
        <v>379</v>
      </c>
      <c r="U261" s="262" t="s">
        <v>404</v>
      </c>
      <c r="V261" s="261">
        <v>20</v>
      </c>
      <c r="W261" s="261">
        <v>260</v>
      </c>
      <c r="X261" s="261">
        <v>118</v>
      </c>
    </row>
    <row r="262" spans="1:24" ht="14.5" x14ac:dyDescent="0.35">
      <c r="A262" s="179">
        <v>11</v>
      </c>
      <c r="B262" s="179">
        <v>256</v>
      </c>
      <c r="H262" s="261">
        <v>441</v>
      </c>
      <c r="I262" s="262" t="s">
        <v>122</v>
      </c>
      <c r="J262" s="262" t="s">
        <v>300</v>
      </c>
      <c r="K262" s="261">
        <v>19</v>
      </c>
      <c r="L262" s="261">
        <v>260</v>
      </c>
      <c r="M262" s="261">
        <v>118</v>
      </c>
      <c r="S262" s="261">
        <v>441</v>
      </c>
      <c r="T262" s="262" t="s">
        <v>122</v>
      </c>
      <c r="U262" s="262" t="s">
        <v>300</v>
      </c>
      <c r="V262" s="261">
        <v>19</v>
      </c>
      <c r="W262" s="261">
        <v>260</v>
      </c>
      <c r="X262" s="261">
        <v>118</v>
      </c>
    </row>
    <row r="263" spans="1:24" ht="14.5" x14ac:dyDescent="0.35">
      <c r="A263" s="179">
        <v>11</v>
      </c>
      <c r="B263" s="179">
        <v>256</v>
      </c>
      <c r="H263" s="261">
        <v>229</v>
      </c>
      <c r="I263" s="262" t="s">
        <v>180</v>
      </c>
      <c r="J263" s="262" t="s">
        <v>118</v>
      </c>
      <c r="K263" s="261">
        <v>16</v>
      </c>
      <c r="L263" s="261">
        <v>260</v>
      </c>
      <c r="M263" s="261">
        <v>118</v>
      </c>
      <c r="S263" s="261">
        <v>229</v>
      </c>
      <c r="T263" s="262" t="s">
        <v>180</v>
      </c>
      <c r="U263" s="262" t="s">
        <v>118</v>
      </c>
      <c r="V263" s="261">
        <v>16</v>
      </c>
      <c r="W263" s="261">
        <v>260</v>
      </c>
      <c r="X263" s="261">
        <v>118</v>
      </c>
    </row>
    <row r="264" spans="1:24" ht="14.5" x14ac:dyDescent="0.35">
      <c r="A264" s="179">
        <v>11</v>
      </c>
      <c r="B264" s="179">
        <v>268</v>
      </c>
      <c r="H264" s="261">
        <v>370</v>
      </c>
      <c r="I264" s="262" t="s">
        <v>258</v>
      </c>
      <c r="J264" s="262" t="s">
        <v>259</v>
      </c>
      <c r="K264" s="261">
        <v>13</v>
      </c>
      <c r="L264" s="261">
        <v>263</v>
      </c>
      <c r="M264" s="261">
        <v>117</v>
      </c>
      <c r="S264" s="261">
        <v>370</v>
      </c>
      <c r="T264" s="262" t="s">
        <v>258</v>
      </c>
      <c r="U264" s="262" t="s">
        <v>259</v>
      </c>
      <c r="V264" s="261">
        <v>13</v>
      </c>
      <c r="W264" s="261">
        <v>263</v>
      </c>
      <c r="X264" s="261">
        <v>117</v>
      </c>
    </row>
    <row r="265" spans="1:24" ht="14.5" x14ac:dyDescent="0.35">
      <c r="A265" s="179">
        <v>11</v>
      </c>
      <c r="B265" s="179">
        <v>268</v>
      </c>
      <c r="H265" s="261">
        <v>374</v>
      </c>
      <c r="I265" s="262" t="s">
        <v>148</v>
      </c>
      <c r="J265" s="262" t="s">
        <v>316</v>
      </c>
      <c r="K265" s="261">
        <v>16</v>
      </c>
      <c r="L265" s="261">
        <v>263</v>
      </c>
      <c r="M265" s="261">
        <v>117</v>
      </c>
      <c r="S265" s="261">
        <v>374</v>
      </c>
      <c r="T265" s="262" t="s">
        <v>148</v>
      </c>
      <c r="U265" s="262" t="s">
        <v>316</v>
      </c>
      <c r="V265" s="261">
        <v>16</v>
      </c>
      <c r="W265" s="261">
        <v>263</v>
      </c>
      <c r="X265" s="261">
        <v>117</v>
      </c>
    </row>
    <row r="266" spans="1:24" ht="14.5" x14ac:dyDescent="0.35">
      <c r="A266" s="179">
        <v>11</v>
      </c>
      <c r="B266" s="179">
        <v>309</v>
      </c>
      <c r="H266" s="261">
        <v>186</v>
      </c>
      <c r="I266" s="262" t="s">
        <v>178</v>
      </c>
      <c r="J266" s="262" t="s">
        <v>179</v>
      </c>
      <c r="K266" s="261">
        <v>10</v>
      </c>
      <c r="L266" s="261">
        <v>263</v>
      </c>
      <c r="M266" s="261">
        <v>117</v>
      </c>
      <c r="S266" s="261">
        <v>186</v>
      </c>
      <c r="T266" s="262" t="s">
        <v>178</v>
      </c>
      <c r="U266" s="262" t="s">
        <v>179</v>
      </c>
      <c r="V266" s="261">
        <v>10</v>
      </c>
      <c r="W266" s="261">
        <v>263</v>
      </c>
      <c r="X266" s="261">
        <v>117</v>
      </c>
    </row>
    <row r="267" spans="1:24" ht="14.5" x14ac:dyDescent="0.35">
      <c r="A267" s="179">
        <v>10</v>
      </c>
      <c r="B267" s="179">
        <v>2</v>
      </c>
      <c r="H267" s="261">
        <v>64</v>
      </c>
      <c r="I267" s="262" t="s">
        <v>166</v>
      </c>
      <c r="J267" s="262" t="s">
        <v>210</v>
      </c>
      <c r="K267" s="261">
        <v>12</v>
      </c>
      <c r="L267" s="261">
        <v>263</v>
      </c>
      <c r="M267" s="261">
        <v>117</v>
      </c>
      <c r="S267" s="261">
        <v>64</v>
      </c>
      <c r="T267" s="262" t="s">
        <v>166</v>
      </c>
      <c r="U267" s="262" t="s">
        <v>210</v>
      </c>
      <c r="V267" s="261">
        <v>12</v>
      </c>
      <c r="W267" s="261">
        <v>263</v>
      </c>
      <c r="X267" s="261">
        <v>117</v>
      </c>
    </row>
    <row r="268" spans="1:24" ht="14.5" x14ac:dyDescent="0.35">
      <c r="A268" s="179">
        <v>10</v>
      </c>
      <c r="B268" s="179">
        <v>14</v>
      </c>
      <c r="H268" s="261">
        <v>675</v>
      </c>
      <c r="I268" s="262" t="s">
        <v>594</v>
      </c>
      <c r="J268" s="262" t="s">
        <v>595</v>
      </c>
      <c r="K268" s="261">
        <v>23</v>
      </c>
      <c r="L268" s="261">
        <v>267</v>
      </c>
      <c r="M268" s="261">
        <v>116</v>
      </c>
      <c r="S268" s="261">
        <v>675</v>
      </c>
      <c r="T268" s="262" t="s">
        <v>594</v>
      </c>
      <c r="U268" s="262" t="s">
        <v>595</v>
      </c>
      <c r="V268" s="261">
        <v>23</v>
      </c>
      <c r="W268" s="261">
        <v>267</v>
      </c>
      <c r="X268" s="261">
        <v>116</v>
      </c>
    </row>
    <row r="269" spans="1:24" ht="14.5" x14ac:dyDescent="0.35">
      <c r="A269" s="179">
        <v>10</v>
      </c>
      <c r="B269" s="179">
        <v>26</v>
      </c>
      <c r="H269" s="261">
        <v>1060</v>
      </c>
      <c r="I269" s="262" t="s">
        <v>596</v>
      </c>
      <c r="J269" s="262" t="s">
        <v>597</v>
      </c>
      <c r="K269" s="261">
        <v>19</v>
      </c>
      <c r="L269" s="261">
        <v>267</v>
      </c>
      <c r="M269" s="261">
        <v>116</v>
      </c>
      <c r="S269" s="261">
        <v>1060</v>
      </c>
      <c r="T269" s="262" t="s">
        <v>596</v>
      </c>
      <c r="U269" s="262" t="s">
        <v>597</v>
      </c>
      <c r="V269" s="261">
        <v>19</v>
      </c>
      <c r="W269" s="261">
        <v>267</v>
      </c>
      <c r="X269" s="261">
        <v>116</v>
      </c>
    </row>
    <row r="270" spans="1:24" ht="14.5" x14ac:dyDescent="0.35">
      <c r="A270" s="179">
        <v>10</v>
      </c>
      <c r="B270" s="179">
        <v>26</v>
      </c>
      <c r="H270" s="261">
        <v>350</v>
      </c>
      <c r="I270" s="262" t="s">
        <v>168</v>
      </c>
      <c r="J270" s="262" t="s">
        <v>169</v>
      </c>
      <c r="K270" s="261">
        <v>14</v>
      </c>
      <c r="L270" s="261">
        <v>267</v>
      </c>
      <c r="M270" s="261">
        <v>116</v>
      </c>
      <c r="S270" s="261">
        <v>350</v>
      </c>
      <c r="T270" s="262" t="s">
        <v>168</v>
      </c>
      <c r="U270" s="262" t="s">
        <v>169</v>
      </c>
      <c r="V270" s="261">
        <v>14</v>
      </c>
      <c r="W270" s="261">
        <v>267</v>
      </c>
      <c r="X270" s="261">
        <v>116</v>
      </c>
    </row>
    <row r="271" spans="1:24" ht="14.5" x14ac:dyDescent="0.35">
      <c r="A271" s="179">
        <v>10</v>
      </c>
      <c r="B271" s="179">
        <v>26</v>
      </c>
      <c r="H271" s="261">
        <v>1051</v>
      </c>
      <c r="I271" s="262" t="s">
        <v>598</v>
      </c>
      <c r="J271" s="262" t="s">
        <v>599</v>
      </c>
      <c r="K271" s="261">
        <v>16</v>
      </c>
      <c r="L271" s="261">
        <v>267</v>
      </c>
      <c r="M271" s="261">
        <v>116</v>
      </c>
      <c r="S271" s="261">
        <v>1051</v>
      </c>
      <c r="T271" s="262" t="s">
        <v>598</v>
      </c>
      <c r="U271" s="262" t="s">
        <v>599</v>
      </c>
      <c r="V271" s="261">
        <v>16</v>
      </c>
      <c r="W271" s="261">
        <v>267</v>
      </c>
      <c r="X271" s="261">
        <v>116</v>
      </c>
    </row>
    <row r="272" spans="1:24" ht="29" x14ac:dyDescent="0.35">
      <c r="A272" s="179">
        <v>10</v>
      </c>
      <c r="B272" s="179">
        <v>34</v>
      </c>
      <c r="H272" s="261">
        <v>1049</v>
      </c>
      <c r="I272" s="262" t="s">
        <v>600</v>
      </c>
      <c r="J272" s="262" t="s">
        <v>601</v>
      </c>
      <c r="K272" s="261">
        <v>24</v>
      </c>
      <c r="L272" s="261">
        <v>267</v>
      </c>
      <c r="M272" s="261">
        <v>116</v>
      </c>
      <c r="S272" s="261">
        <v>1049</v>
      </c>
      <c r="T272" s="262" t="s">
        <v>600</v>
      </c>
      <c r="U272" s="262" t="s">
        <v>601</v>
      </c>
      <c r="V272" s="261">
        <v>24</v>
      </c>
      <c r="W272" s="261">
        <v>267</v>
      </c>
      <c r="X272" s="261">
        <v>116</v>
      </c>
    </row>
    <row r="273" spans="1:24" ht="29" x14ac:dyDescent="0.35">
      <c r="A273" s="179">
        <v>10</v>
      </c>
      <c r="B273" s="179">
        <v>52</v>
      </c>
      <c r="H273" s="261">
        <v>1077</v>
      </c>
      <c r="I273" s="262" t="s">
        <v>602</v>
      </c>
      <c r="J273" s="262" t="s">
        <v>603</v>
      </c>
      <c r="K273" s="261">
        <v>13</v>
      </c>
      <c r="L273" s="261">
        <v>267</v>
      </c>
      <c r="M273" s="261">
        <v>116</v>
      </c>
      <c r="S273" s="261">
        <v>1077</v>
      </c>
      <c r="T273" s="262" t="s">
        <v>602</v>
      </c>
      <c r="U273" s="262" t="s">
        <v>603</v>
      </c>
      <c r="V273" s="261">
        <v>13</v>
      </c>
      <c r="W273" s="261">
        <v>267</v>
      </c>
      <c r="X273" s="261">
        <v>116</v>
      </c>
    </row>
    <row r="274" spans="1:24" ht="14.5" x14ac:dyDescent="0.35">
      <c r="A274" s="179">
        <v>10</v>
      </c>
      <c r="B274" s="179">
        <v>52</v>
      </c>
      <c r="H274" s="261">
        <v>360</v>
      </c>
      <c r="I274" s="262" t="s">
        <v>114</v>
      </c>
      <c r="J274" s="262" t="s">
        <v>115</v>
      </c>
      <c r="K274" s="261">
        <v>21</v>
      </c>
      <c r="L274" s="261">
        <v>267</v>
      </c>
      <c r="M274" s="261">
        <v>116</v>
      </c>
      <c r="S274" s="261">
        <v>360</v>
      </c>
      <c r="T274" s="262" t="s">
        <v>114</v>
      </c>
      <c r="U274" s="262" t="s">
        <v>115</v>
      </c>
      <c r="V274" s="261">
        <v>21</v>
      </c>
      <c r="W274" s="261">
        <v>267</v>
      </c>
      <c r="X274" s="261">
        <v>116</v>
      </c>
    </row>
    <row r="275" spans="1:24" ht="29" x14ac:dyDescent="0.35">
      <c r="A275" s="179">
        <v>10</v>
      </c>
      <c r="B275" s="179">
        <v>68</v>
      </c>
      <c r="H275" s="261">
        <v>1074</v>
      </c>
      <c r="I275" s="262" t="s">
        <v>604</v>
      </c>
      <c r="J275" s="262" t="s">
        <v>605</v>
      </c>
      <c r="K275" s="261">
        <v>15</v>
      </c>
      <c r="L275" s="261">
        <v>267</v>
      </c>
      <c r="M275" s="261">
        <v>116</v>
      </c>
      <c r="S275" s="261">
        <v>1074</v>
      </c>
      <c r="T275" s="262" t="s">
        <v>604</v>
      </c>
      <c r="U275" s="262" t="s">
        <v>605</v>
      </c>
      <c r="V275" s="261">
        <v>15</v>
      </c>
      <c r="W275" s="261">
        <v>267</v>
      </c>
      <c r="X275" s="261">
        <v>116</v>
      </c>
    </row>
    <row r="276" spans="1:24" ht="14.5" x14ac:dyDescent="0.35">
      <c r="A276" s="179">
        <v>10</v>
      </c>
      <c r="B276" s="179">
        <v>68</v>
      </c>
      <c r="H276" s="261">
        <v>543</v>
      </c>
      <c r="I276" s="262" t="s">
        <v>181</v>
      </c>
      <c r="J276" s="262" t="s">
        <v>106</v>
      </c>
      <c r="K276" s="261">
        <v>26</v>
      </c>
      <c r="L276" s="261">
        <v>267</v>
      </c>
      <c r="M276" s="261">
        <v>116</v>
      </c>
      <c r="S276" s="261">
        <v>543</v>
      </c>
      <c r="T276" s="262" t="s">
        <v>181</v>
      </c>
      <c r="U276" s="262" t="s">
        <v>106</v>
      </c>
      <c r="V276" s="261">
        <v>26</v>
      </c>
      <c r="W276" s="261">
        <v>267</v>
      </c>
      <c r="X276" s="261">
        <v>116</v>
      </c>
    </row>
    <row r="277" spans="1:24" ht="14.5" x14ac:dyDescent="0.35">
      <c r="A277" s="179">
        <v>10</v>
      </c>
      <c r="B277" s="179">
        <v>83</v>
      </c>
      <c r="H277" s="261">
        <v>1068</v>
      </c>
      <c r="I277" s="262" t="s">
        <v>606</v>
      </c>
      <c r="J277" s="262" t="s">
        <v>561</v>
      </c>
      <c r="K277" s="261">
        <v>16</v>
      </c>
      <c r="L277" s="261">
        <v>276</v>
      </c>
      <c r="M277" s="261">
        <v>115</v>
      </c>
      <c r="S277" s="261">
        <v>1068</v>
      </c>
      <c r="T277" s="262" t="s">
        <v>606</v>
      </c>
      <c r="U277" s="262" t="s">
        <v>561</v>
      </c>
      <c r="V277" s="261">
        <v>16</v>
      </c>
      <c r="W277" s="261">
        <v>276</v>
      </c>
      <c r="X277" s="261">
        <v>115</v>
      </c>
    </row>
    <row r="278" spans="1:24" ht="14.5" x14ac:dyDescent="0.35">
      <c r="A278" s="179">
        <v>10</v>
      </c>
      <c r="B278" s="179">
        <v>83</v>
      </c>
      <c r="H278" s="261">
        <v>31</v>
      </c>
      <c r="I278" s="262" t="s">
        <v>247</v>
      </c>
      <c r="J278" s="262" t="s">
        <v>248</v>
      </c>
      <c r="K278" s="261">
        <v>11</v>
      </c>
      <c r="L278" s="261">
        <v>276</v>
      </c>
      <c r="M278" s="261">
        <v>115</v>
      </c>
      <c r="S278" s="261">
        <v>31</v>
      </c>
      <c r="T278" s="262" t="s">
        <v>247</v>
      </c>
      <c r="U278" s="262" t="s">
        <v>248</v>
      </c>
      <c r="V278" s="261">
        <v>11</v>
      </c>
      <c r="W278" s="261">
        <v>276</v>
      </c>
      <c r="X278" s="261">
        <v>115</v>
      </c>
    </row>
    <row r="279" spans="1:24" ht="14.5" x14ac:dyDescent="0.35">
      <c r="A279" s="179">
        <v>10</v>
      </c>
      <c r="B279" s="179">
        <v>83</v>
      </c>
      <c r="H279" s="261">
        <v>1057</v>
      </c>
      <c r="I279" s="262" t="s">
        <v>114</v>
      </c>
      <c r="J279" s="262" t="s">
        <v>225</v>
      </c>
      <c r="K279" s="261">
        <v>10</v>
      </c>
      <c r="L279" s="261">
        <v>276</v>
      </c>
      <c r="M279" s="261">
        <v>115</v>
      </c>
      <c r="S279" s="261">
        <v>1057</v>
      </c>
      <c r="T279" s="262" t="s">
        <v>114</v>
      </c>
      <c r="U279" s="262" t="s">
        <v>225</v>
      </c>
      <c r="V279" s="261">
        <v>10</v>
      </c>
      <c r="W279" s="261">
        <v>276</v>
      </c>
      <c r="X279" s="261">
        <v>115</v>
      </c>
    </row>
    <row r="280" spans="1:24" ht="14.5" x14ac:dyDescent="0.35">
      <c r="A280" s="179">
        <v>10</v>
      </c>
      <c r="B280" s="179">
        <v>119</v>
      </c>
      <c r="H280" s="261">
        <v>182</v>
      </c>
      <c r="I280" s="262" t="s">
        <v>199</v>
      </c>
      <c r="J280" s="262" t="s">
        <v>200</v>
      </c>
      <c r="K280" s="261">
        <v>22</v>
      </c>
      <c r="L280" s="261">
        <v>276</v>
      </c>
      <c r="M280" s="261">
        <v>115</v>
      </c>
      <c r="S280" s="261">
        <v>182</v>
      </c>
      <c r="T280" s="262" t="s">
        <v>199</v>
      </c>
      <c r="U280" s="262" t="s">
        <v>200</v>
      </c>
      <c r="V280" s="261">
        <v>22</v>
      </c>
      <c r="W280" s="261">
        <v>276</v>
      </c>
      <c r="X280" s="261">
        <v>115</v>
      </c>
    </row>
    <row r="281" spans="1:24" ht="14.5" x14ac:dyDescent="0.35">
      <c r="A281" s="179">
        <v>10</v>
      </c>
      <c r="B281" s="179">
        <v>167</v>
      </c>
      <c r="H281" s="261">
        <v>853</v>
      </c>
      <c r="I281" s="262" t="s">
        <v>163</v>
      </c>
      <c r="J281" s="262" t="s">
        <v>367</v>
      </c>
      <c r="K281" s="261">
        <v>16</v>
      </c>
      <c r="L281" s="261">
        <v>280</v>
      </c>
      <c r="M281" s="261">
        <v>114</v>
      </c>
      <c r="S281" s="261">
        <v>853</v>
      </c>
      <c r="T281" s="262" t="s">
        <v>163</v>
      </c>
      <c r="U281" s="262" t="s">
        <v>367</v>
      </c>
      <c r="V281" s="261">
        <v>16</v>
      </c>
      <c r="W281" s="261">
        <v>280</v>
      </c>
      <c r="X281" s="261">
        <v>114</v>
      </c>
    </row>
    <row r="282" spans="1:24" ht="29" x14ac:dyDescent="0.35">
      <c r="A282" s="179">
        <v>10</v>
      </c>
      <c r="B282" s="179">
        <v>184</v>
      </c>
      <c r="H282" s="261">
        <v>732</v>
      </c>
      <c r="I282" s="262" t="s">
        <v>353</v>
      </c>
      <c r="J282" s="262" t="s">
        <v>318</v>
      </c>
      <c r="K282" s="261">
        <v>21</v>
      </c>
      <c r="L282" s="261">
        <v>280</v>
      </c>
      <c r="M282" s="261">
        <v>114</v>
      </c>
      <c r="S282" s="261">
        <v>732</v>
      </c>
      <c r="T282" s="262" t="s">
        <v>353</v>
      </c>
      <c r="U282" s="262" t="s">
        <v>318</v>
      </c>
      <c r="V282" s="261">
        <v>21</v>
      </c>
      <c r="W282" s="261">
        <v>280</v>
      </c>
      <c r="X282" s="261">
        <v>114</v>
      </c>
    </row>
    <row r="283" spans="1:24" ht="14.5" x14ac:dyDescent="0.35">
      <c r="A283" s="179">
        <v>10</v>
      </c>
      <c r="B283" s="179">
        <v>184</v>
      </c>
      <c r="H283" s="261">
        <v>797</v>
      </c>
      <c r="I283" s="262" t="s">
        <v>349</v>
      </c>
      <c r="J283" s="262" t="s">
        <v>607</v>
      </c>
      <c r="K283" s="261">
        <v>15</v>
      </c>
      <c r="L283" s="261">
        <v>280</v>
      </c>
      <c r="M283" s="261">
        <v>114</v>
      </c>
      <c r="S283" s="261">
        <v>797</v>
      </c>
      <c r="T283" s="262" t="s">
        <v>349</v>
      </c>
      <c r="U283" s="262" t="s">
        <v>607</v>
      </c>
      <c r="V283" s="261">
        <v>15</v>
      </c>
      <c r="W283" s="261">
        <v>280</v>
      </c>
      <c r="X283" s="261">
        <v>114</v>
      </c>
    </row>
    <row r="284" spans="1:24" ht="14.5" x14ac:dyDescent="0.35">
      <c r="A284" s="179">
        <v>10</v>
      </c>
      <c r="B284" s="179">
        <v>214</v>
      </c>
      <c r="H284" s="261">
        <v>458</v>
      </c>
      <c r="I284" s="262" t="s">
        <v>231</v>
      </c>
      <c r="J284" s="262" t="s">
        <v>232</v>
      </c>
      <c r="K284" s="261">
        <v>13</v>
      </c>
      <c r="L284" s="261">
        <v>280</v>
      </c>
      <c r="M284" s="261">
        <v>114</v>
      </c>
      <c r="S284" s="261">
        <v>458</v>
      </c>
      <c r="T284" s="262" t="s">
        <v>231</v>
      </c>
      <c r="U284" s="262" t="s">
        <v>232</v>
      </c>
      <c r="V284" s="261">
        <v>13</v>
      </c>
      <c r="W284" s="261">
        <v>280</v>
      </c>
      <c r="X284" s="261">
        <v>114</v>
      </c>
    </row>
    <row r="285" spans="1:24" ht="14.5" x14ac:dyDescent="0.35">
      <c r="A285" s="179">
        <v>10</v>
      </c>
      <c r="B285" s="179">
        <v>239</v>
      </c>
      <c r="H285" s="261">
        <v>612</v>
      </c>
      <c r="I285" s="262" t="s">
        <v>298</v>
      </c>
      <c r="J285" s="262" t="s">
        <v>299</v>
      </c>
      <c r="K285" s="261">
        <v>12</v>
      </c>
      <c r="L285" s="261">
        <v>280</v>
      </c>
      <c r="M285" s="261">
        <v>114</v>
      </c>
      <c r="S285" s="261">
        <v>612</v>
      </c>
      <c r="T285" s="262" t="s">
        <v>298</v>
      </c>
      <c r="U285" s="262" t="s">
        <v>299</v>
      </c>
      <c r="V285" s="261">
        <v>12</v>
      </c>
      <c r="W285" s="261">
        <v>280</v>
      </c>
      <c r="X285" s="261">
        <v>114</v>
      </c>
    </row>
    <row r="286" spans="1:24" ht="14.5" x14ac:dyDescent="0.35">
      <c r="A286" s="179">
        <v>10</v>
      </c>
      <c r="B286" s="179">
        <v>256</v>
      </c>
      <c r="H286" s="261">
        <v>1093</v>
      </c>
      <c r="I286" s="262" t="s">
        <v>162</v>
      </c>
      <c r="J286" s="262" t="s">
        <v>608</v>
      </c>
      <c r="K286" s="261">
        <v>23</v>
      </c>
      <c r="L286" s="261">
        <v>285</v>
      </c>
      <c r="M286" s="261">
        <v>113</v>
      </c>
      <c r="S286" s="261">
        <v>1093</v>
      </c>
      <c r="T286" s="262" t="s">
        <v>162</v>
      </c>
      <c r="U286" s="262" t="s">
        <v>608</v>
      </c>
      <c r="V286" s="261">
        <v>23</v>
      </c>
      <c r="W286" s="261">
        <v>285</v>
      </c>
      <c r="X286" s="261">
        <v>113</v>
      </c>
    </row>
    <row r="287" spans="1:24" ht="14.5" x14ac:dyDescent="0.35">
      <c r="A287" s="179">
        <v>10</v>
      </c>
      <c r="B287" s="179">
        <v>268</v>
      </c>
      <c r="H287" s="261">
        <v>973</v>
      </c>
      <c r="I287" s="262" t="s">
        <v>151</v>
      </c>
      <c r="J287" s="262" t="s">
        <v>112</v>
      </c>
      <c r="K287" s="261">
        <v>11</v>
      </c>
      <c r="L287" s="261">
        <v>285</v>
      </c>
      <c r="M287" s="261">
        <v>113</v>
      </c>
      <c r="S287" s="261">
        <v>973</v>
      </c>
      <c r="T287" s="262" t="s">
        <v>151</v>
      </c>
      <c r="U287" s="262" t="s">
        <v>112</v>
      </c>
      <c r="V287" s="261">
        <v>11</v>
      </c>
      <c r="W287" s="261">
        <v>285</v>
      </c>
      <c r="X287" s="261">
        <v>113</v>
      </c>
    </row>
    <row r="288" spans="1:24" ht="14.5" x14ac:dyDescent="0.35">
      <c r="A288" s="179">
        <v>10</v>
      </c>
      <c r="B288" s="179">
        <v>284</v>
      </c>
      <c r="H288" s="261">
        <v>695</v>
      </c>
      <c r="I288" s="262" t="s">
        <v>409</v>
      </c>
      <c r="J288" s="262" t="s">
        <v>90</v>
      </c>
      <c r="K288" s="261">
        <v>16</v>
      </c>
      <c r="L288" s="261">
        <v>285</v>
      </c>
      <c r="M288" s="261">
        <v>113</v>
      </c>
      <c r="S288" s="261">
        <v>695</v>
      </c>
      <c r="T288" s="262" t="s">
        <v>409</v>
      </c>
      <c r="U288" s="262" t="s">
        <v>90</v>
      </c>
      <c r="V288" s="261">
        <v>16</v>
      </c>
      <c r="W288" s="261">
        <v>285</v>
      </c>
      <c r="X288" s="261">
        <v>113</v>
      </c>
    </row>
    <row r="289" spans="1:24" ht="14.5" x14ac:dyDescent="0.35">
      <c r="A289" s="179">
        <v>10</v>
      </c>
      <c r="B289" s="179">
        <v>305</v>
      </c>
      <c r="H289" s="261">
        <v>382</v>
      </c>
      <c r="I289" s="262" t="s">
        <v>235</v>
      </c>
      <c r="J289" s="262" t="s">
        <v>115</v>
      </c>
      <c r="K289" s="261">
        <v>23</v>
      </c>
      <c r="L289" s="261">
        <v>288</v>
      </c>
      <c r="M289" s="261">
        <v>112</v>
      </c>
      <c r="S289" s="261">
        <v>382</v>
      </c>
      <c r="T289" s="262" t="s">
        <v>235</v>
      </c>
      <c r="U289" s="262" t="s">
        <v>115</v>
      </c>
      <c r="V289" s="261">
        <v>23</v>
      </c>
      <c r="W289" s="261">
        <v>288</v>
      </c>
      <c r="X289" s="261">
        <v>112</v>
      </c>
    </row>
    <row r="290" spans="1:24" ht="29" x14ac:dyDescent="0.35">
      <c r="A290" s="179">
        <v>10</v>
      </c>
      <c r="B290" s="179">
        <v>317</v>
      </c>
      <c r="H290" s="261">
        <v>1044</v>
      </c>
      <c r="I290" s="262" t="s">
        <v>609</v>
      </c>
      <c r="J290" s="262" t="s">
        <v>318</v>
      </c>
      <c r="K290" s="261">
        <v>26</v>
      </c>
      <c r="L290" s="261">
        <v>288</v>
      </c>
      <c r="M290" s="261">
        <v>112</v>
      </c>
      <c r="S290" s="261">
        <v>1044</v>
      </c>
      <c r="T290" s="262" t="s">
        <v>609</v>
      </c>
      <c r="U290" s="262" t="s">
        <v>318</v>
      </c>
      <c r="V290" s="261">
        <v>26</v>
      </c>
      <c r="W290" s="261">
        <v>288</v>
      </c>
      <c r="X290" s="261">
        <v>112</v>
      </c>
    </row>
    <row r="291" spans="1:24" ht="14.5" x14ac:dyDescent="0.35">
      <c r="A291" s="179">
        <v>9</v>
      </c>
      <c r="B291" s="179">
        <v>14</v>
      </c>
      <c r="H291" s="261">
        <v>1045</v>
      </c>
      <c r="I291" s="262" t="s">
        <v>610</v>
      </c>
      <c r="J291" s="262" t="s">
        <v>367</v>
      </c>
      <c r="K291" s="261">
        <v>15</v>
      </c>
      <c r="L291" s="261">
        <v>288</v>
      </c>
      <c r="M291" s="261">
        <v>112</v>
      </c>
      <c r="S291" s="261">
        <v>1045</v>
      </c>
      <c r="T291" s="262" t="s">
        <v>610</v>
      </c>
      <c r="U291" s="262" t="s">
        <v>367</v>
      </c>
      <c r="V291" s="261">
        <v>15</v>
      </c>
      <c r="W291" s="261">
        <v>288</v>
      </c>
      <c r="X291" s="261">
        <v>112</v>
      </c>
    </row>
    <row r="292" spans="1:24" ht="14.5" x14ac:dyDescent="0.35">
      <c r="A292" s="179">
        <v>9</v>
      </c>
      <c r="B292" s="179">
        <v>34</v>
      </c>
      <c r="H292" s="261">
        <v>437</v>
      </c>
      <c r="I292" s="262" t="s">
        <v>322</v>
      </c>
      <c r="J292" s="262" t="s">
        <v>323</v>
      </c>
      <c r="K292" s="261">
        <v>20</v>
      </c>
      <c r="L292" s="261">
        <v>291</v>
      </c>
      <c r="M292" s="261">
        <v>111</v>
      </c>
      <c r="S292" s="261">
        <v>437</v>
      </c>
      <c r="T292" s="262" t="s">
        <v>322</v>
      </c>
      <c r="U292" s="262" t="s">
        <v>323</v>
      </c>
      <c r="V292" s="261">
        <v>20</v>
      </c>
      <c r="W292" s="261">
        <v>291</v>
      </c>
      <c r="X292" s="261">
        <v>111</v>
      </c>
    </row>
    <row r="293" spans="1:24" ht="14.5" x14ac:dyDescent="0.35">
      <c r="A293" s="179">
        <v>9</v>
      </c>
      <c r="B293" s="179">
        <v>34</v>
      </c>
      <c r="H293" s="261">
        <v>1013</v>
      </c>
      <c r="I293" s="262" t="s">
        <v>476</v>
      </c>
      <c r="J293" s="262" t="s">
        <v>477</v>
      </c>
      <c r="K293" s="261">
        <v>33</v>
      </c>
      <c r="L293" s="261">
        <v>291</v>
      </c>
      <c r="M293" s="261">
        <v>111</v>
      </c>
      <c r="S293" s="261">
        <v>1013</v>
      </c>
      <c r="T293" s="262" t="s">
        <v>476</v>
      </c>
      <c r="U293" s="262" t="s">
        <v>477</v>
      </c>
      <c r="V293" s="261">
        <v>33</v>
      </c>
      <c r="W293" s="261">
        <v>291</v>
      </c>
      <c r="X293" s="261">
        <v>111</v>
      </c>
    </row>
    <row r="294" spans="1:24" ht="14.5" x14ac:dyDescent="0.35">
      <c r="A294" s="179">
        <v>9</v>
      </c>
      <c r="B294" s="179">
        <v>52</v>
      </c>
      <c r="H294" s="261">
        <v>909</v>
      </c>
      <c r="I294" s="262" t="s">
        <v>611</v>
      </c>
      <c r="J294" s="262" t="s">
        <v>612</v>
      </c>
      <c r="K294" s="261">
        <v>12</v>
      </c>
      <c r="L294" s="261">
        <v>291</v>
      </c>
      <c r="M294" s="261">
        <v>111</v>
      </c>
      <c r="S294" s="261">
        <v>909</v>
      </c>
      <c r="T294" s="262" t="s">
        <v>611</v>
      </c>
      <c r="U294" s="262" t="s">
        <v>612</v>
      </c>
      <c r="V294" s="261">
        <v>12</v>
      </c>
      <c r="W294" s="261">
        <v>291</v>
      </c>
      <c r="X294" s="261">
        <v>111</v>
      </c>
    </row>
    <row r="295" spans="1:24" ht="14.5" x14ac:dyDescent="0.35">
      <c r="A295" s="179">
        <v>9</v>
      </c>
      <c r="B295" s="179">
        <v>52</v>
      </c>
      <c r="H295" s="261">
        <v>1087</v>
      </c>
      <c r="I295" s="262" t="s">
        <v>191</v>
      </c>
      <c r="J295" s="262" t="s">
        <v>613</v>
      </c>
      <c r="K295" s="261">
        <v>17</v>
      </c>
      <c r="L295" s="261">
        <v>294</v>
      </c>
      <c r="M295" s="261">
        <v>110</v>
      </c>
      <c r="S295" s="261">
        <v>1087</v>
      </c>
      <c r="T295" s="262" t="s">
        <v>191</v>
      </c>
      <c r="U295" s="262" t="s">
        <v>613</v>
      </c>
      <c r="V295" s="261">
        <v>17</v>
      </c>
      <c r="W295" s="261">
        <v>294</v>
      </c>
      <c r="X295" s="261">
        <v>110</v>
      </c>
    </row>
    <row r="296" spans="1:24" ht="14.5" x14ac:dyDescent="0.35">
      <c r="A296" s="179">
        <v>9</v>
      </c>
      <c r="B296" s="179">
        <v>68</v>
      </c>
      <c r="H296" s="261">
        <v>957</v>
      </c>
      <c r="I296" s="262" t="s">
        <v>202</v>
      </c>
      <c r="J296" s="262" t="s">
        <v>410</v>
      </c>
      <c r="K296" s="261">
        <v>8</v>
      </c>
      <c r="L296" s="261">
        <v>294</v>
      </c>
      <c r="M296" s="261">
        <v>110</v>
      </c>
      <c r="S296" s="261">
        <v>957</v>
      </c>
      <c r="T296" s="262" t="s">
        <v>202</v>
      </c>
      <c r="U296" s="262" t="s">
        <v>410</v>
      </c>
      <c r="V296" s="261">
        <v>8</v>
      </c>
      <c r="W296" s="261">
        <v>294</v>
      </c>
      <c r="X296" s="261">
        <v>110</v>
      </c>
    </row>
    <row r="297" spans="1:24" ht="14.5" x14ac:dyDescent="0.35">
      <c r="A297" s="179">
        <v>9</v>
      </c>
      <c r="B297" s="179">
        <v>68</v>
      </c>
      <c r="H297" s="261">
        <v>994</v>
      </c>
      <c r="I297" s="262" t="s">
        <v>436</v>
      </c>
      <c r="J297" s="262" t="s">
        <v>286</v>
      </c>
      <c r="K297" s="261">
        <v>31</v>
      </c>
      <c r="L297" s="261">
        <v>296</v>
      </c>
      <c r="M297" s="261">
        <v>109</v>
      </c>
      <c r="S297" s="261">
        <v>994</v>
      </c>
      <c r="T297" s="262" t="s">
        <v>436</v>
      </c>
      <c r="U297" s="262" t="s">
        <v>286</v>
      </c>
      <c r="V297" s="261">
        <v>31</v>
      </c>
      <c r="W297" s="261">
        <v>296</v>
      </c>
      <c r="X297" s="261">
        <v>109</v>
      </c>
    </row>
    <row r="298" spans="1:24" ht="29" x14ac:dyDescent="0.35">
      <c r="A298" s="179">
        <v>9</v>
      </c>
      <c r="B298" s="179">
        <v>83</v>
      </c>
      <c r="H298" s="261">
        <v>428</v>
      </c>
      <c r="I298" s="262" t="s">
        <v>102</v>
      </c>
      <c r="J298" s="262" t="s">
        <v>103</v>
      </c>
      <c r="K298" s="261">
        <v>24</v>
      </c>
      <c r="L298" s="261">
        <v>297</v>
      </c>
      <c r="M298" s="261">
        <v>108</v>
      </c>
      <c r="S298" s="261">
        <v>428</v>
      </c>
      <c r="T298" s="262" t="s">
        <v>102</v>
      </c>
      <c r="U298" s="262" t="s">
        <v>103</v>
      </c>
      <c r="V298" s="261">
        <v>24</v>
      </c>
      <c r="W298" s="261">
        <v>297</v>
      </c>
      <c r="X298" s="261">
        <v>108</v>
      </c>
    </row>
    <row r="299" spans="1:24" ht="14.5" x14ac:dyDescent="0.35">
      <c r="A299" s="179">
        <v>9</v>
      </c>
      <c r="B299" s="179">
        <v>106</v>
      </c>
      <c r="H299" s="261">
        <v>1092</v>
      </c>
      <c r="I299" s="262" t="s">
        <v>614</v>
      </c>
      <c r="J299" s="262" t="s">
        <v>615</v>
      </c>
      <c r="K299" s="261">
        <v>15</v>
      </c>
      <c r="L299" s="261">
        <v>298</v>
      </c>
      <c r="M299" s="261">
        <v>107</v>
      </c>
      <c r="S299" s="261">
        <v>1092</v>
      </c>
      <c r="T299" s="262" t="s">
        <v>614</v>
      </c>
      <c r="U299" s="262" t="s">
        <v>615</v>
      </c>
      <c r="V299" s="261">
        <v>15</v>
      </c>
      <c r="W299" s="261">
        <v>298</v>
      </c>
      <c r="X299" s="261">
        <v>107</v>
      </c>
    </row>
    <row r="300" spans="1:24" ht="14.5" x14ac:dyDescent="0.35">
      <c r="A300" s="179">
        <v>9</v>
      </c>
      <c r="B300" s="179">
        <v>119</v>
      </c>
      <c r="H300" s="261">
        <v>1035</v>
      </c>
      <c r="I300" s="262" t="s">
        <v>472</v>
      </c>
      <c r="J300" s="262" t="s">
        <v>450</v>
      </c>
      <c r="K300" s="261">
        <v>16</v>
      </c>
      <c r="L300" s="261">
        <v>298</v>
      </c>
      <c r="M300" s="261">
        <v>107</v>
      </c>
      <c r="S300" s="261">
        <v>1035</v>
      </c>
      <c r="T300" s="262" t="s">
        <v>472</v>
      </c>
      <c r="U300" s="262" t="s">
        <v>450</v>
      </c>
      <c r="V300" s="261">
        <v>16</v>
      </c>
      <c r="W300" s="261">
        <v>298</v>
      </c>
      <c r="X300" s="261">
        <v>107</v>
      </c>
    </row>
    <row r="301" spans="1:24" ht="14.5" x14ac:dyDescent="0.35">
      <c r="A301" s="179">
        <v>9</v>
      </c>
      <c r="B301" s="179">
        <v>132</v>
      </c>
      <c r="H301" s="261">
        <v>1062</v>
      </c>
      <c r="I301" s="262" t="s">
        <v>215</v>
      </c>
      <c r="J301" s="262" t="s">
        <v>616</v>
      </c>
      <c r="K301" s="261">
        <v>21</v>
      </c>
      <c r="L301" s="261">
        <v>298</v>
      </c>
      <c r="M301" s="261">
        <v>107</v>
      </c>
      <c r="S301" s="261">
        <v>1062</v>
      </c>
      <c r="T301" s="262" t="s">
        <v>215</v>
      </c>
      <c r="U301" s="262" t="s">
        <v>616</v>
      </c>
      <c r="V301" s="261">
        <v>21</v>
      </c>
      <c r="W301" s="261">
        <v>298</v>
      </c>
      <c r="X301" s="261">
        <v>107</v>
      </c>
    </row>
    <row r="302" spans="1:24" ht="14.5" x14ac:dyDescent="0.35">
      <c r="A302" s="179">
        <v>9</v>
      </c>
      <c r="B302" s="179">
        <v>132</v>
      </c>
      <c r="H302" s="261">
        <v>896</v>
      </c>
      <c r="I302" s="262" t="s">
        <v>107</v>
      </c>
      <c r="J302" s="262" t="s">
        <v>381</v>
      </c>
      <c r="K302" s="261">
        <v>22</v>
      </c>
      <c r="L302" s="261">
        <v>301</v>
      </c>
      <c r="M302" s="261">
        <v>106</v>
      </c>
      <c r="S302" s="261">
        <v>896</v>
      </c>
      <c r="T302" s="262" t="s">
        <v>107</v>
      </c>
      <c r="U302" s="262" t="s">
        <v>381</v>
      </c>
      <c r="V302" s="261">
        <v>22</v>
      </c>
      <c r="W302" s="261">
        <v>301</v>
      </c>
      <c r="X302" s="261">
        <v>106</v>
      </c>
    </row>
    <row r="303" spans="1:24" ht="14.5" x14ac:dyDescent="0.35">
      <c r="A303" s="179">
        <v>9</v>
      </c>
      <c r="B303" s="179">
        <v>149</v>
      </c>
      <c r="H303" s="261">
        <v>438</v>
      </c>
      <c r="I303" s="262" t="s">
        <v>130</v>
      </c>
      <c r="J303" s="262" t="s">
        <v>131</v>
      </c>
      <c r="K303" s="261">
        <v>17</v>
      </c>
      <c r="L303" s="261">
        <v>301</v>
      </c>
      <c r="M303" s="261">
        <v>106</v>
      </c>
      <c r="S303" s="261">
        <v>438</v>
      </c>
      <c r="T303" s="262" t="s">
        <v>130</v>
      </c>
      <c r="U303" s="262" t="s">
        <v>131</v>
      </c>
      <c r="V303" s="261">
        <v>17</v>
      </c>
      <c r="W303" s="261">
        <v>301</v>
      </c>
      <c r="X303" s="261">
        <v>106</v>
      </c>
    </row>
    <row r="304" spans="1:24" ht="14.5" x14ac:dyDescent="0.35">
      <c r="A304" s="179">
        <v>9</v>
      </c>
      <c r="B304" s="179">
        <v>226</v>
      </c>
      <c r="H304" s="261">
        <v>309</v>
      </c>
      <c r="I304" s="262" t="s">
        <v>617</v>
      </c>
      <c r="J304" s="262" t="s">
        <v>618</v>
      </c>
      <c r="K304" s="261">
        <v>12</v>
      </c>
      <c r="L304" s="261">
        <v>301</v>
      </c>
      <c r="M304" s="261">
        <v>106</v>
      </c>
      <c r="S304" s="261">
        <v>309</v>
      </c>
      <c r="T304" s="262" t="s">
        <v>617</v>
      </c>
      <c r="U304" s="262" t="s">
        <v>618</v>
      </c>
      <c r="V304" s="261">
        <v>12</v>
      </c>
      <c r="W304" s="261">
        <v>301</v>
      </c>
      <c r="X304" s="261">
        <v>106</v>
      </c>
    </row>
    <row r="305" spans="1:24" ht="14.5" x14ac:dyDescent="0.35">
      <c r="A305" s="179">
        <v>9</v>
      </c>
      <c r="B305" s="179">
        <v>250</v>
      </c>
      <c r="H305" s="261">
        <v>1056</v>
      </c>
      <c r="I305" s="262" t="s">
        <v>619</v>
      </c>
      <c r="J305" s="262" t="s">
        <v>620</v>
      </c>
      <c r="K305" s="261">
        <v>26</v>
      </c>
      <c r="L305" s="261">
        <v>301</v>
      </c>
      <c r="M305" s="261">
        <v>106</v>
      </c>
      <c r="S305" s="261">
        <v>1056</v>
      </c>
      <c r="T305" s="262" t="s">
        <v>619</v>
      </c>
      <c r="U305" s="262" t="s">
        <v>620</v>
      </c>
      <c r="V305" s="261">
        <v>26</v>
      </c>
      <c r="W305" s="261">
        <v>301</v>
      </c>
      <c r="X305" s="261">
        <v>106</v>
      </c>
    </row>
    <row r="306" spans="1:24" ht="14.5" x14ac:dyDescent="0.35">
      <c r="A306" s="179">
        <v>9</v>
      </c>
      <c r="B306" s="179">
        <v>250</v>
      </c>
      <c r="H306" s="261">
        <v>1066</v>
      </c>
      <c r="I306" s="262" t="s">
        <v>621</v>
      </c>
      <c r="J306" s="262" t="s">
        <v>622</v>
      </c>
      <c r="K306" s="261">
        <v>29</v>
      </c>
      <c r="L306" s="261">
        <v>301</v>
      </c>
      <c r="M306" s="261">
        <v>106</v>
      </c>
      <c r="S306" s="261">
        <v>1066</v>
      </c>
      <c r="T306" s="262" t="s">
        <v>621</v>
      </c>
      <c r="U306" s="262" t="s">
        <v>622</v>
      </c>
      <c r="V306" s="261">
        <v>29</v>
      </c>
      <c r="W306" s="261">
        <v>301</v>
      </c>
      <c r="X306" s="261">
        <v>106</v>
      </c>
    </row>
    <row r="307" spans="1:24" ht="14.5" x14ac:dyDescent="0.35">
      <c r="A307" s="179">
        <v>9</v>
      </c>
      <c r="B307" s="179">
        <v>284</v>
      </c>
      <c r="H307" s="261">
        <v>818</v>
      </c>
      <c r="I307" s="262" t="s">
        <v>333</v>
      </c>
      <c r="J307" s="262" t="s">
        <v>395</v>
      </c>
      <c r="K307" s="261">
        <v>20</v>
      </c>
      <c r="L307" s="261">
        <v>306</v>
      </c>
      <c r="M307" s="261">
        <v>105</v>
      </c>
      <c r="S307" s="261">
        <v>818</v>
      </c>
      <c r="T307" s="262" t="s">
        <v>333</v>
      </c>
      <c r="U307" s="262" t="s">
        <v>395</v>
      </c>
      <c r="V307" s="261">
        <v>20</v>
      </c>
      <c r="W307" s="261">
        <v>306</v>
      </c>
      <c r="X307" s="261">
        <v>105</v>
      </c>
    </row>
    <row r="308" spans="1:24" ht="14.5" x14ac:dyDescent="0.35">
      <c r="A308" s="179">
        <v>8</v>
      </c>
      <c r="B308" s="179">
        <v>9</v>
      </c>
      <c r="H308" s="261">
        <v>351</v>
      </c>
      <c r="I308" s="262" t="s">
        <v>204</v>
      </c>
      <c r="J308" s="262" t="s">
        <v>251</v>
      </c>
      <c r="K308" s="261">
        <v>16</v>
      </c>
      <c r="L308" s="261">
        <v>306</v>
      </c>
      <c r="M308" s="261">
        <v>105</v>
      </c>
      <c r="S308" s="261">
        <v>351</v>
      </c>
      <c r="T308" s="262" t="s">
        <v>204</v>
      </c>
      <c r="U308" s="262" t="s">
        <v>251</v>
      </c>
      <c r="V308" s="261">
        <v>16</v>
      </c>
      <c r="W308" s="261">
        <v>306</v>
      </c>
      <c r="X308" s="261">
        <v>105</v>
      </c>
    </row>
    <row r="309" spans="1:24" ht="29" x14ac:dyDescent="0.35">
      <c r="A309" s="179">
        <v>8</v>
      </c>
      <c r="B309" s="179">
        <v>14</v>
      </c>
      <c r="H309" s="261">
        <v>775</v>
      </c>
      <c r="I309" s="262" t="s">
        <v>352</v>
      </c>
      <c r="J309" s="262" t="s">
        <v>192</v>
      </c>
      <c r="K309" s="261">
        <v>29</v>
      </c>
      <c r="L309" s="261">
        <v>308</v>
      </c>
      <c r="M309" s="261">
        <v>104</v>
      </c>
      <c r="S309" s="261">
        <v>775</v>
      </c>
      <c r="T309" s="262" t="s">
        <v>352</v>
      </c>
      <c r="U309" s="262" t="s">
        <v>192</v>
      </c>
      <c r="V309" s="261">
        <v>29</v>
      </c>
      <c r="W309" s="261">
        <v>308</v>
      </c>
      <c r="X309" s="261">
        <v>104</v>
      </c>
    </row>
    <row r="310" spans="1:24" ht="14.5" x14ac:dyDescent="0.35">
      <c r="A310" s="179">
        <v>8</v>
      </c>
      <c r="B310" s="179">
        <v>34</v>
      </c>
      <c r="H310" s="261">
        <v>456</v>
      </c>
      <c r="I310" s="262" t="s">
        <v>96</v>
      </c>
      <c r="J310" s="262" t="s">
        <v>97</v>
      </c>
      <c r="K310" s="261">
        <v>32</v>
      </c>
      <c r="L310" s="261">
        <v>309</v>
      </c>
      <c r="M310" s="261">
        <v>98</v>
      </c>
      <c r="S310" s="261">
        <v>456</v>
      </c>
      <c r="T310" s="262" t="s">
        <v>96</v>
      </c>
      <c r="U310" s="262" t="s">
        <v>97</v>
      </c>
      <c r="V310" s="261">
        <v>32</v>
      </c>
      <c r="W310" s="261">
        <v>309</v>
      </c>
      <c r="X310" s="261">
        <v>98</v>
      </c>
    </row>
    <row r="311" spans="1:24" ht="14.5" x14ac:dyDescent="0.35">
      <c r="A311" s="179">
        <v>8</v>
      </c>
      <c r="B311" s="179">
        <v>83</v>
      </c>
      <c r="H311" s="261">
        <v>335</v>
      </c>
      <c r="I311" s="262" t="s">
        <v>145</v>
      </c>
      <c r="J311" s="262" t="s">
        <v>146</v>
      </c>
      <c r="K311" s="261">
        <v>19</v>
      </c>
      <c r="L311" s="261">
        <v>310</v>
      </c>
      <c r="M311" s="261">
        <v>95</v>
      </c>
      <c r="S311" s="261">
        <v>335</v>
      </c>
      <c r="T311" s="262" t="s">
        <v>145</v>
      </c>
      <c r="U311" s="262" t="s">
        <v>146</v>
      </c>
      <c r="V311" s="261">
        <v>19</v>
      </c>
      <c r="W311" s="261">
        <v>310</v>
      </c>
      <c r="X311" s="261">
        <v>95</v>
      </c>
    </row>
    <row r="312" spans="1:24" ht="29" x14ac:dyDescent="0.35">
      <c r="A312" s="179">
        <v>8</v>
      </c>
      <c r="B312" s="179">
        <v>106</v>
      </c>
      <c r="H312" s="261">
        <v>454</v>
      </c>
      <c r="I312" s="262" t="s">
        <v>100</v>
      </c>
      <c r="J312" s="262" t="s">
        <v>101</v>
      </c>
      <c r="K312" s="261">
        <v>43</v>
      </c>
      <c r="L312" s="261">
        <v>311</v>
      </c>
      <c r="M312" s="261">
        <v>87</v>
      </c>
      <c r="S312" s="261">
        <v>454</v>
      </c>
      <c r="T312" s="262" t="s">
        <v>100</v>
      </c>
      <c r="U312" s="262" t="s">
        <v>101</v>
      </c>
      <c r="V312" s="261">
        <v>43</v>
      </c>
      <c r="W312" s="261">
        <v>311</v>
      </c>
      <c r="X312" s="261">
        <v>87</v>
      </c>
    </row>
    <row r="313" spans="1:24" ht="14.5" x14ac:dyDescent="0.35">
      <c r="A313" s="179">
        <v>8</v>
      </c>
      <c r="B313" s="179">
        <v>106</v>
      </c>
      <c r="H313" s="179"/>
      <c r="I313" s="180"/>
      <c r="J313" s="180"/>
      <c r="K313" s="179"/>
      <c r="L313" s="179"/>
      <c r="M313" s="179"/>
    </row>
    <row r="314" spans="1:24" ht="14.5" x14ac:dyDescent="0.35">
      <c r="A314" s="179">
        <v>8</v>
      </c>
      <c r="B314" s="179">
        <v>132</v>
      </c>
      <c r="H314" s="179"/>
      <c r="I314" s="180"/>
      <c r="J314" s="180"/>
      <c r="K314" s="179"/>
      <c r="L314" s="179"/>
      <c r="M314" s="179"/>
    </row>
    <row r="315" spans="1:24" ht="14.5" x14ac:dyDescent="0.35">
      <c r="A315" s="179">
        <v>8</v>
      </c>
      <c r="B315" s="179">
        <v>149</v>
      </c>
      <c r="H315" s="179"/>
      <c r="I315" s="180"/>
      <c r="J315" s="180"/>
      <c r="K315" s="179"/>
      <c r="L315" s="179"/>
      <c r="M315" s="179"/>
    </row>
    <row r="316" spans="1:24" ht="14.5" x14ac:dyDescent="0.35">
      <c r="A316" s="179">
        <v>8</v>
      </c>
      <c r="B316" s="179">
        <v>149</v>
      </c>
      <c r="H316" s="179"/>
      <c r="I316" s="180"/>
      <c r="J316" s="180"/>
      <c r="K316" s="179"/>
      <c r="L316" s="179"/>
      <c r="M316" s="179"/>
    </row>
    <row r="317" spans="1:24" ht="14.5" x14ac:dyDescent="0.35">
      <c r="A317" s="179">
        <v>8</v>
      </c>
      <c r="B317" s="179">
        <v>167</v>
      </c>
      <c r="H317" s="179"/>
      <c r="I317" s="180"/>
      <c r="J317" s="180"/>
      <c r="K317" s="179"/>
      <c r="L317" s="179"/>
      <c r="M317" s="179"/>
    </row>
    <row r="318" spans="1:24" ht="14.5" x14ac:dyDescent="0.35">
      <c r="A318" s="179">
        <v>8</v>
      </c>
      <c r="B318" s="179">
        <v>184</v>
      </c>
      <c r="H318" s="179"/>
      <c r="I318" s="180"/>
      <c r="J318" s="180"/>
      <c r="K318" s="179"/>
      <c r="L318" s="179"/>
      <c r="M318" s="179"/>
    </row>
    <row r="319" spans="1:24" ht="14.5" x14ac:dyDescent="0.35">
      <c r="A319" s="179">
        <v>8</v>
      </c>
      <c r="B319" s="179">
        <v>184</v>
      </c>
      <c r="H319" s="179"/>
      <c r="I319" s="180"/>
      <c r="J319" s="180"/>
      <c r="K319" s="179"/>
      <c r="L319" s="179"/>
      <c r="M319" s="179"/>
    </row>
    <row r="320" spans="1:24" ht="14.5" x14ac:dyDescent="0.35">
      <c r="A320" s="179"/>
      <c r="B320" s="179"/>
      <c r="H320" s="179"/>
      <c r="I320" s="180"/>
      <c r="J320" s="180"/>
      <c r="K320" s="179"/>
      <c r="L320" s="179"/>
      <c r="M320" s="179"/>
    </row>
    <row r="321" spans="1:13" ht="14.5" x14ac:dyDescent="0.35">
      <c r="A321" s="179"/>
      <c r="B321" s="179"/>
      <c r="H321" s="179"/>
      <c r="I321" s="180"/>
      <c r="J321" s="180"/>
      <c r="K321" s="179"/>
      <c r="L321" s="179"/>
      <c r="M321" s="179"/>
    </row>
    <row r="322" spans="1:13" ht="14.5" x14ac:dyDescent="0.35">
      <c r="A322" s="179"/>
      <c r="B322" s="179"/>
      <c r="H322" s="179"/>
      <c r="I322" s="180"/>
      <c r="J322" s="180"/>
      <c r="K322" s="179"/>
      <c r="L322" s="179"/>
      <c r="M322" s="179"/>
    </row>
    <row r="323" spans="1:13" ht="14.5" x14ac:dyDescent="0.35">
      <c r="A323" s="179"/>
      <c r="B323" s="179"/>
      <c r="H323" s="179"/>
      <c r="I323" s="180"/>
      <c r="J323" s="180"/>
      <c r="K323" s="179"/>
      <c r="L323" s="179"/>
      <c r="M323" s="179"/>
    </row>
    <row r="324" spans="1:13" ht="14.5" x14ac:dyDescent="0.35">
      <c r="A324" s="179"/>
      <c r="B324" s="179"/>
      <c r="H324" s="179"/>
      <c r="I324" s="180"/>
      <c r="J324" s="180"/>
      <c r="K324" s="179"/>
      <c r="L324" s="179"/>
      <c r="M324" s="179"/>
    </row>
    <row r="325" spans="1:13" ht="14.5" x14ac:dyDescent="0.35">
      <c r="A325" s="179"/>
      <c r="B325" s="179"/>
      <c r="H325" s="179"/>
      <c r="I325" s="180"/>
      <c r="J325" s="180"/>
      <c r="K325" s="179"/>
      <c r="L325" s="179"/>
      <c r="M325" s="179"/>
    </row>
    <row r="326" spans="1:13" ht="14.5" x14ac:dyDescent="0.35">
      <c r="A326" s="179"/>
      <c r="B326" s="179"/>
      <c r="H326" s="179"/>
      <c r="I326" s="180"/>
      <c r="J326" s="180"/>
      <c r="K326" s="179"/>
      <c r="L326" s="179"/>
      <c r="M326" s="179"/>
    </row>
    <row r="327" spans="1:13" ht="14.5" x14ac:dyDescent="0.35">
      <c r="A327" s="179"/>
      <c r="B327" s="179"/>
      <c r="H327" s="179"/>
      <c r="I327" s="180"/>
      <c r="J327" s="180"/>
      <c r="K327" s="179"/>
      <c r="L327" s="179"/>
      <c r="M327" s="179"/>
    </row>
    <row r="328" spans="1:13" ht="14.5" x14ac:dyDescent="0.35">
      <c r="A328" s="179"/>
      <c r="B328" s="179"/>
      <c r="H328" s="179"/>
      <c r="I328" s="180"/>
      <c r="J328" s="180"/>
      <c r="K328" s="179"/>
      <c r="L328" s="179"/>
      <c r="M328" s="179"/>
    </row>
    <row r="329" spans="1:13" ht="14.5" x14ac:dyDescent="0.35">
      <c r="A329" s="179"/>
      <c r="B329" s="179"/>
      <c r="H329" s="179"/>
      <c r="I329" s="180"/>
      <c r="J329" s="180"/>
      <c r="K329" s="179"/>
      <c r="L329" s="179"/>
      <c r="M329" s="179"/>
    </row>
    <row r="330" spans="1:13" ht="14.5" x14ac:dyDescent="0.35">
      <c r="A330" s="179"/>
      <c r="B330" s="179"/>
      <c r="H330" s="179"/>
      <c r="I330" s="180"/>
      <c r="J330" s="180"/>
      <c r="K330" s="179"/>
      <c r="L330" s="179"/>
      <c r="M330" s="179"/>
    </row>
    <row r="331" spans="1:13" ht="14.5" x14ac:dyDescent="0.35">
      <c r="A331" s="179"/>
      <c r="B331" s="179"/>
      <c r="H331" s="179"/>
      <c r="I331" s="180"/>
      <c r="J331" s="180"/>
      <c r="K331" s="179"/>
      <c r="L331" s="179"/>
      <c r="M331" s="179"/>
    </row>
    <row r="332" spans="1:13" ht="14.5" x14ac:dyDescent="0.35">
      <c r="A332" s="179"/>
      <c r="B332" s="179"/>
      <c r="H332" s="179"/>
      <c r="I332" s="180"/>
      <c r="J332" s="180"/>
      <c r="K332" s="179"/>
      <c r="L332" s="179"/>
      <c r="M332" s="179"/>
    </row>
    <row r="333" spans="1:13" ht="14.5" x14ac:dyDescent="0.35">
      <c r="A333" s="179"/>
      <c r="B333" s="179"/>
      <c r="H333" s="179"/>
      <c r="I333" s="180"/>
      <c r="J333" s="180"/>
      <c r="K333" s="179"/>
      <c r="L333" s="179"/>
      <c r="M333" s="179"/>
    </row>
    <row r="334" spans="1:13" ht="14.5" x14ac:dyDescent="0.35">
      <c r="A334" s="179"/>
      <c r="B334" s="179"/>
      <c r="H334" s="179"/>
      <c r="I334" s="180"/>
      <c r="J334" s="180"/>
      <c r="K334" s="179"/>
      <c r="L334" s="179"/>
      <c r="M334" s="179"/>
    </row>
    <row r="335" spans="1:13" ht="14.5" x14ac:dyDescent="0.35">
      <c r="A335" s="179"/>
      <c r="B335" s="179"/>
      <c r="H335" s="179"/>
      <c r="I335" s="180"/>
      <c r="J335" s="180"/>
      <c r="K335" s="179"/>
      <c r="L335" s="179"/>
      <c r="M335" s="179"/>
    </row>
    <row r="336" spans="1:13" ht="14.5" x14ac:dyDescent="0.35">
      <c r="A336" s="179"/>
      <c r="B336" s="179"/>
      <c r="H336" s="179"/>
      <c r="I336" s="180"/>
      <c r="J336" s="180"/>
      <c r="K336" s="179"/>
      <c r="L336" s="179"/>
      <c r="M336" s="179"/>
    </row>
    <row r="337" spans="1:13" ht="14.5" x14ac:dyDescent="0.35">
      <c r="A337" s="179"/>
      <c r="B337" s="179"/>
      <c r="H337" s="179"/>
      <c r="I337" s="180"/>
      <c r="J337" s="180"/>
      <c r="K337" s="179"/>
      <c r="L337" s="179"/>
      <c r="M337" s="179"/>
    </row>
    <row r="338" spans="1:13" ht="14.5" x14ac:dyDescent="0.35">
      <c r="A338" s="179"/>
      <c r="B338" s="179"/>
      <c r="H338" s="179"/>
      <c r="I338" s="180"/>
      <c r="J338" s="180"/>
      <c r="K338" s="179"/>
      <c r="L338" s="179"/>
      <c r="M338" s="179"/>
    </row>
    <row r="339" spans="1:13" ht="14.5" x14ac:dyDescent="0.35">
      <c r="A339" s="179"/>
      <c r="B339" s="179"/>
      <c r="H339" s="179"/>
      <c r="I339" s="180"/>
      <c r="J339" s="180"/>
      <c r="K339" s="179"/>
      <c r="L339" s="179"/>
      <c r="M339" s="179"/>
    </row>
    <row r="340" spans="1:13" ht="14.5" x14ac:dyDescent="0.35">
      <c r="A340" s="179"/>
      <c r="B340" s="179"/>
      <c r="H340" s="179"/>
      <c r="I340" s="180"/>
      <c r="J340" s="180"/>
      <c r="K340" s="179"/>
      <c r="L340" s="179"/>
      <c r="M340" s="179"/>
    </row>
    <row r="341" spans="1:13" ht="14.5" x14ac:dyDescent="0.35">
      <c r="A341" s="179"/>
      <c r="B341" s="179"/>
      <c r="H341" s="179"/>
      <c r="I341" s="180"/>
      <c r="J341" s="180"/>
      <c r="K341" s="179"/>
      <c r="L341" s="179"/>
      <c r="M341" s="179"/>
    </row>
    <row r="342" spans="1:13" ht="14.5" x14ac:dyDescent="0.35">
      <c r="A342" s="179"/>
      <c r="B342" s="179"/>
      <c r="H342" s="179"/>
      <c r="I342" s="180"/>
      <c r="J342" s="180"/>
      <c r="K342" s="179"/>
      <c r="L342" s="179"/>
      <c r="M342" s="179"/>
    </row>
    <row r="343" spans="1:13" ht="14.5" x14ac:dyDescent="0.35">
      <c r="A343" s="179"/>
      <c r="B343" s="179"/>
      <c r="H343" s="179"/>
      <c r="I343" s="180"/>
      <c r="J343" s="180"/>
      <c r="K343" s="179"/>
      <c r="L343" s="179"/>
      <c r="M343" s="179"/>
    </row>
    <row r="344" spans="1:13" ht="14.5" x14ac:dyDescent="0.35">
      <c r="A344" s="179"/>
      <c r="B344" s="179"/>
      <c r="H344" s="179"/>
      <c r="I344" s="180"/>
      <c r="J344" s="180"/>
      <c r="K344" s="179"/>
      <c r="L344" s="179"/>
      <c r="M344" s="179"/>
    </row>
    <row r="345" spans="1:13" ht="14.5" x14ac:dyDescent="0.35">
      <c r="A345" s="179"/>
      <c r="B345" s="179"/>
      <c r="H345" s="179"/>
      <c r="I345" s="180"/>
      <c r="J345" s="180"/>
      <c r="K345" s="179"/>
      <c r="L345" s="179"/>
      <c r="M345" s="179"/>
    </row>
    <row r="346" spans="1:13" ht="14.5" x14ac:dyDescent="0.35">
      <c r="A346" s="179"/>
      <c r="B346" s="179"/>
      <c r="H346" s="179"/>
      <c r="I346" s="180"/>
      <c r="J346" s="180"/>
      <c r="K346" s="179"/>
      <c r="L346" s="179"/>
      <c r="M346" s="179"/>
    </row>
    <row r="347" spans="1:13" ht="14.5" x14ac:dyDescent="0.35">
      <c r="A347" s="179"/>
      <c r="B347" s="179"/>
      <c r="H347" s="179"/>
      <c r="I347" s="180"/>
      <c r="J347" s="180"/>
      <c r="K347" s="179"/>
      <c r="L347" s="179"/>
      <c r="M347" s="179"/>
    </row>
    <row r="348" spans="1:13" ht="14.5" x14ac:dyDescent="0.35">
      <c r="A348" s="179"/>
      <c r="B348" s="179"/>
      <c r="H348" s="179"/>
      <c r="I348" s="180"/>
      <c r="J348" s="180"/>
      <c r="K348" s="179"/>
      <c r="L348" s="179"/>
      <c r="M348" s="179"/>
    </row>
    <row r="349" spans="1:13" ht="14.5" x14ac:dyDescent="0.35">
      <c r="A349" s="179"/>
      <c r="B349" s="179"/>
      <c r="H349" s="179"/>
      <c r="I349" s="180"/>
      <c r="J349" s="180"/>
      <c r="K349" s="179"/>
      <c r="L349" s="179"/>
      <c r="M349" s="179"/>
    </row>
    <row r="350" spans="1:13" ht="14.5" x14ac:dyDescent="0.35">
      <c r="A350" s="179"/>
      <c r="B350" s="179"/>
      <c r="H350" s="179"/>
      <c r="I350" s="180"/>
      <c r="J350" s="180"/>
      <c r="K350" s="179"/>
      <c r="L350" s="179"/>
      <c r="M350" s="179"/>
    </row>
    <row r="351" spans="1:13" ht="14.5" x14ac:dyDescent="0.35">
      <c r="A351" s="179"/>
      <c r="B351" s="179"/>
      <c r="H351" s="179"/>
      <c r="I351" s="180"/>
      <c r="J351" s="180"/>
      <c r="K351" s="179"/>
      <c r="L351" s="179"/>
      <c r="M351" s="179"/>
    </row>
    <row r="352" spans="1:13" ht="14.5" x14ac:dyDescent="0.35">
      <c r="A352" s="179"/>
      <c r="B352" s="179"/>
      <c r="H352" s="179"/>
      <c r="I352" s="180"/>
      <c r="J352" s="180"/>
      <c r="K352" s="179"/>
      <c r="L352" s="179"/>
      <c r="M352" s="179"/>
    </row>
    <row r="353" spans="1:13" ht="14.5" x14ac:dyDescent="0.35">
      <c r="A353" s="179"/>
      <c r="B353" s="179"/>
      <c r="H353" s="179"/>
      <c r="I353" s="180"/>
      <c r="J353" s="180"/>
      <c r="K353" s="179"/>
      <c r="L353" s="179"/>
      <c r="M353" s="179"/>
    </row>
    <row r="354" spans="1:13" ht="14.5" x14ac:dyDescent="0.35">
      <c r="A354" s="179"/>
      <c r="B354" s="179"/>
      <c r="H354" s="179"/>
      <c r="I354" s="180"/>
      <c r="J354" s="180"/>
      <c r="K354" s="179"/>
      <c r="L354" s="179"/>
      <c r="M354" s="179"/>
    </row>
    <row r="355" spans="1:13" ht="14.5" x14ac:dyDescent="0.35">
      <c r="A355" s="179"/>
      <c r="B355" s="179"/>
      <c r="H355" s="179"/>
      <c r="I355" s="180"/>
      <c r="J355" s="180"/>
      <c r="K355" s="179"/>
      <c r="L355" s="179"/>
      <c r="M355" s="179"/>
    </row>
    <row r="356" spans="1:13" ht="14.5" x14ac:dyDescent="0.35">
      <c r="A356" s="179"/>
      <c r="B356" s="179"/>
      <c r="H356" s="179"/>
      <c r="I356" s="180"/>
      <c r="J356" s="180"/>
      <c r="K356" s="179"/>
      <c r="L356" s="179"/>
      <c r="M356" s="179"/>
    </row>
    <row r="357" spans="1:13" ht="14.5" x14ac:dyDescent="0.35">
      <c r="A357" s="179"/>
      <c r="B357" s="179"/>
      <c r="H357" s="179"/>
      <c r="I357" s="180"/>
      <c r="J357" s="180"/>
      <c r="K357" s="179"/>
      <c r="L357" s="179"/>
      <c r="M357" s="179"/>
    </row>
    <row r="358" spans="1:13" ht="14.5" x14ac:dyDescent="0.35">
      <c r="A358" s="3"/>
      <c r="B358" s="3"/>
      <c r="H358" s="148"/>
      <c r="I358" s="149"/>
      <c r="J358" s="149"/>
      <c r="K358" s="148"/>
      <c r="L358" s="148"/>
      <c r="M358" s="148"/>
    </row>
    <row r="359" spans="1:13" ht="14.5" x14ac:dyDescent="0.35">
      <c r="A359" s="3"/>
      <c r="B359" s="3"/>
      <c r="H359" s="148"/>
      <c r="I359" s="149"/>
      <c r="J359" s="149"/>
      <c r="K359" s="148"/>
      <c r="L359" s="148"/>
      <c r="M359" s="148"/>
    </row>
    <row r="360" spans="1:13" ht="14.5" x14ac:dyDescent="0.35">
      <c r="A360" s="3"/>
      <c r="B360" s="3"/>
      <c r="H360" s="148"/>
      <c r="I360" s="149"/>
      <c r="J360" s="149"/>
      <c r="K360" s="148"/>
      <c r="L360" s="148"/>
      <c r="M360" s="148"/>
    </row>
    <row r="361" spans="1:13" ht="14.5" x14ac:dyDescent="0.35">
      <c r="A361" s="3"/>
      <c r="B361" s="3"/>
      <c r="H361" s="148"/>
      <c r="I361" s="149"/>
      <c r="J361" s="149"/>
      <c r="K361" s="148"/>
      <c r="L361" s="148"/>
      <c r="M361" s="148"/>
    </row>
    <row r="362" spans="1:13" ht="14.5" x14ac:dyDescent="0.35">
      <c r="A362" s="3"/>
      <c r="B362" s="3"/>
      <c r="H362" s="148"/>
      <c r="I362" s="149"/>
      <c r="J362" s="149"/>
      <c r="K362" s="148"/>
      <c r="L362" s="148"/>
      <c r="M362" s="148"/>
    </row>
    <row r="363" spans="1:13" ht="14.5" x14ac:dyDescent="0.35">
      <c r="A363" s="3"/>
      <c r="B363" s="3"/>
      <c r="H363" s="148"/>
      <c r="I363" s="149"/>
      <c r="J363" s="149"/>
      <c r="K363" s="148"/>
      <c r="L363" s="148"/>
      <c r="M363" s="148"/>
    </row>
    <row r="364" spans="1:13" ht="14.5" x14ac:dyDescent="0.35">
      <c r="A364" s="3"/>
      <c r="B364" s="3"/>
      <c r="H364" s="148"/>
      <c r="I364" s="149"/>
      <c r="J364" s="149"/>
      <c r="K364" s="148"/>
      <c r="L364" s="148"/>
      <c r="M364" s="148"/>
    </row>
    <row r="365" spans="1:13" ht="14.5" x14ac:dyDescent="0.35">
      <c r="A365" s="3"/>
      <c r="B365" s="3"/>
      <c r="H365" s="148"/>
      <c r="I365" s="149"/>
      <c r="J365" s="149"/>
      <c r="K365" s="148"/>
      <c r="L365" s="148"/>
      <c r="M365" s="148"/>
    </row>
    <row r="366" spans="1:13" ht="14.5" x14ac:dyDescent="0.35">
      <c r="A366" s="3"/>
      <c r="B366" s="3"/>
      <c r="H366" s="148"/>
      <c r="I366" s="149"/>
      <c r="J366" s="149"/>
      <c r="K366" s="148"/>
      <c r="L366" s="148"/>
      <c r="M366" s="148"/>
    </row>
    <row r="367" spans="1:13" ht="14.5" x14ac:dyDescent="0.35">
      <c r="A367" s="3"/>
      <c r="B367" s="3"/>
      <c r="H367" s="148"/>
      <c r="I367" s="149"/>
      <c r="J367" s="149"/>
      <c r="K367" s="148"/>
      <c r="L367" s="148"/>
      <c r="M367" s="148"/>
    </row>
    <row r="368" spans="1:13" ht="14.5" x14ac:dyDescent="0.35">
      <c r="A368" s="3"/>
      <c r="B368" s="3"/>
      <c r="H368" s="148"/>
      <c r="I368" s="149"/>
      <c r="J368" s="149"/>
      <c r="K368" s="148"/>
      <c r="L368" s="148"/>
      <c r="M368" s="148"/>
    </row>
    <row r="369" spans="1:13" ht="14.5" x14ac:dyDescent="0.35">
      <c r="A369" s="3"/>
      <c r="B369" s="3"/>
      <c r="H369" s="148"/>
      <c r="I369" s="149"/>
      <c r="J369" s="149"/>
      <c r="K369" s="148"/>
      <c r="L369" s="148"/>
      <c r="M369" s="148"/>
    </row>
    <row r="370" spans="1:13" ht="14.5" x14ac:dyDescent="0.35">
      <c r="A370" s="3"/>
      <c r="B370" s="3"/>
      <c r="H370" s="148"/>
      <c r="I370" s="149"/>
      <c r="J370" s="149"/>
      <c r="K370" s="148"/>
      <c r="L370" s="148"/>
      <c r="M370" s="148"/>
    </row>
    <row r="371" spans="1:13" ht="14.5" x14ac:dyDescent="0.35">
      <c r="A371" s="3"/>
      <c r="B371" s="3"/>
      <c r="H371" s="148"/>
      <c r="I371" s="149"/>
      <c r="J371" s="149"/>
      <c r="K371" s="148"/>
      <c r="L371" s="148"/>
      <c r="M371" s="148"/>
    </row>
    <row r="372" spans="1:13" ht="14.5" x14ac:dyDescent="0.35">
      <c r="A372" s="3"/>
      <c r="B372" s="3"/>
      <c r="H372" s="148"/>
      <c r="I372" s="149"/>
      <c r="J372" s="149"/>
      <c r="K372" s="148"/>
      <c r="L372" s="148"/>
      <c r="M372" s="148"/>
    </row>
    <row r="373" spans="1:13" ht="14.5" x14ac:dyDescent="0.35">
      <c r="A373" s="3"/>
      <c r="B373" s="3"/>
      <c r="H373" s="148"/>
      <c r="I373" s="149"/>
      <c r="J373" s="149"/>
      <c r="K373" s="148"/>
      <c r="L373" s="148"/>
      <c r="M373" s="148"/>
    </row>
    <row r="374" spans="1:13" ht="14.5" x14ac:dyDescent="0.35">
      <c r="A374" s="3"/>
      <c r="B374" s="3"/>
      <c r="H374" s="148"/>
      <c r="I374" s="149"/>
      <c r="J374" s="149"/>
      <c r="K374" s="148"/>
      <c r="L374" s="148"/>
      <c r="M374" s="148"/>
    </row>
    <row r="375" spans="1:13" ht="14.5" x14ac:dyDescent="0.35">
      <c r="A375" s="3"/>
      <c r="B375" s="3"/>
      <c r="H375" s="148"/>
      <c r="I375" s="149"/>
      <c r="J375" s="149"/>
      <c r="K375" s="148"/>
      <c r="L375" s="148"/>
      <c r="M375" s="148"/>
    </row>
    <row r="376" spans="1:13" ht="14.5" x14ac:dyDescent="0.35">
      <c r="A376" s="3"/>
      <c r="B376" s="3"/>
      <c r="H376" s="148"/>
      <c r="I376" s="149"/>
      <c r="J376" s="149"/>
      <c r="K376" s="148"/>
      <c r="L376" s="148"/>
      <c r="M376" s="148"/>
    </row>
    <row r="377" spans="1:13" ht="14.5" x14ac:dyDescent="0.35">
      <c r="A377" s="3"/>
      <c r="B377" s="3"/>
      <c r="H377" s="148"/>
      <c r="I377" s="149"/>
      <c r="J377" s="149"/>
      <c r="K377" s="148"/>
      <c r="L377" s="148"/>
      <c r="M377" s="148"/>
    </row>
    <row r="378" spans="1:13" ht="14.5" x14ac:dyDescent="0.35">
      <c r="A378" s="3"/>
      <c r="B378" s="3"/>
      <c r="H378" s="148"/>
      <c r="I378" s="149"/>
      <c r="J378" s="149"/>
      <c r="K378" s="148"/>
      <c r="L378" s="148"/>
      <c r="M378" s="148"/>
    </row>
    <row r="379" spans="1:13" ht="14.5" x14ac:dyDescent="0.35">
      <c r="A379" s="3"/>
      <c r="B379" s="3"/>
      <c r="H379" s="148"/>
      <c r="I379" s="149"/>
      <c r="J379" s="149"/>
      <c r="K379" s="148"/>
      <c r="L379" s="148"/>
      <c r="M379" s="148"/>
    </row>
    <row r="380" spans="1:13" ht="14.5" x14ac:dyDescent="0.35">
      <c r="A380" s="3"/>
      <c r="B380" s="3"/>
      <c r="H380" s="148"/>
      <c r="I380" s="149"/>
      <c r="J380" s="149"/>
      <c r="K380" s="148"/>
      <c r="L380" s="148"/>
      <c r="M380" s="148"/>
    </row>
    <row r="381" spans="1:13" ht="14.5" x14ac:dyDescent="0.35">
      <c r="A381" s="3"/>
      <c r="B381" s="3"/>
      <c r="H381" s="148"/>
      <c r="I381" s="149"/>
      <c r="J381" s="149"/>
      <c r="K381" s="148"/>
      <c r="L381" s="148"/>
      <c r="M381" s="148"/>
    </row>
    <row r="382" spans="1:13" ht="14.5" x14ac:dyDescent="0.35">
      <c r="A382" s="3"/>
      <c r="B382" s="3"/>
      <c r="H382" s="148"/>
      <c r="I382" s="149"/>
      <c r="J382" s="149"/>
      <c r="K382" s="148"/>
      <c r="L382" s="148"/>
      <c r="M382" s="148"/>
    </row>
    <row r="383" spans="1:13" ht="14.5" x14ac:dyDescent="0.35">
      <c r="A383" s="3"/>
      <c r="B383" s="3"/>
      <c r="H383" s="129"/>
      <c r="I383" s="130"/>
      <c r="J383" s="130"/>
      <c r="K383" s="129"/>
      <c r="L383" s="129"/>
      <c r="M383" s="129"/>
    </row>
    <row r="384" spans="1:13" ht="14.5" x14ac:dyDescent="0.35">
      <c r="A384" s="3"/>
      <c r="B384" s="3"/>
      <c r="H384" s="129"/>
      <c r="I384" s="130"/>
      <c r="J384" s="130"/>
      <c r="K384" s="129"/>
      <c r="L384" s="129"/>
      <c r="M384" s="129"/>
    </row>
    <row r="385" spans="1:13" ht="14.5" x14ac:dyDescent="0.35">
      <c r="A385" s="3"/>
      <c r="B385" s="3"/>
      <c r="H385" s="129"/>
      <c r="I385" s="130"/>
      <c r="J385" s="130"/>
      <c r="K385" s="129"/>
      <c r="L385" s="129"/>
      <c r="M385" s="129"/>
    </row>
    <row r="386" spans="1:13" ht="14.5" x14ac:dyDescent="0.35">
      <c r="A386" s="3"/>
      <c r="B386" s="3"/>
      <c r="H386" s="129"/>
      <c r="I386" s="130"/>
      <c r="J386" s="130"/>
      <c r="K386" s="129"/>
      <c r="L386" s="129"/>
      <c r="M386" s="129"/>
    </row>
    <row r="387" spans="1:13" ht="14.5" x14ac:dyDescent="0.35">
      <c r="A387" s="3"/>
      <c r="B387" s="3"/>
      <c r="H387" s="129"/>
      <c r="I387" s="130"/>
      <c r="J387" s="130"/>
      <c r="K387" s="129"/>
      <c r="L387" s="129"/>
      <c r="M387" s="129"/>
    </row>
    <row r="388" spans="1:13" ht="14.5" x14ac:dyDescent="0.35">
      <c r="H388" s="129"/>
      <c r="I388" s="130"/>
      <c r="J388" s="130"/>
      <c r="K388" s="129"/>
      <c r="L388" s="129"/>
      <c r="M388" s="129"/>
    </row>
    <row r="389" spans="1:13" ht="14.5" x14ac:dyDescent="0.35">
      <c r="H389" s="129"/>
      <c r="I389" s="130"/>
      <c r="J389" s="130"/>
      <c r="K389" s="129"/>
      <c r="L389" s="129"/>
      <c r="M389" s="129"/>
    </row>
    <row r="390" spans="1:13" ht="14.5" x14ac:dyDescent="0.35">
      <c r="H390" s="129"/>
      <c r="I390" s="130"/>
      <c r="J390" s="130"/>
      <c r="K390" s="129"/>
      <c r="L390" s="129"/>
      <c r="M390" s="129"/>
    </row>
    <row r="391" spans="1:13" ht="14.5" x14ac:dyDescent="0.35">
      <c r="H391" s="129"/>
      <c r="I391" s="130"/>
      <c r="J391" s="130"/>
      <c r="K391" s="129"/>
      <c r="L391" s="129"/>
      <c r="M391" s="129"/>
    </row>
    <row r="392" spans="1:13" ht="14.5" x14ac:dyDescent="0.35">
      <c r="H392" s="129"/>
      <c r="I392" s="130"/>
      <c r="J392" s="130"/>
      <c r="K392" s="129"/>
      <c r="L392" s="129"/>
      <c r="M392" s="129"/>
    </row>
    <row r="393" spans="1:13" ht="14.5" x14ac:dyDescent="0.35">
      <c r="H393" s="129"/>
      <c r="I393" s="130"/>
      <c r="J393" s="130"/>
      <c r="K393" s="129"/>
      <c r="L393" s="129"/>
      <c r="M393" s="129"/>
    </row>
    <row r="394" spans="1:13" ht="14.5" x14ac:dyDescent="0.35">
      <c r="H394" s="129"/>
      <c r="I394" s="130"/>
      <c r="J394" s="130"/>
      <c r="K394" s="129"/>
      <c r="L394" s="129"/>
      <c r="M394" s="129"/>
    </row>
    <row r="395" spans="1:13" ht="14.5" x14ac:dyDescent="0.35">
      <c r="H395" s="129"/>
      <c r="I395" s="130"/>
      <c r="J395" s="130"/>
      <c r="K395" s="129"/>
      <c r="L395" s="129"/>
      <c r="M395" s="129"/>
    </row>
    <row r="396" spans="1:13" ht="14.5" x14ac:dyDescent="0.35">
      <c r="H396" s="129"/>
      <c r="I396" s="130"/>
      <c r="J396" s="130"/>
      <c r="K396" s="129"/>
      <c r="L396" s="129"/>
      <c r="M396" s="129"/>
    </row>
    <row r="397" spans="1:13" ht="14.5" x14ac:dyDescent="0.35">
      <c r="H397" s="129"/>
      <c r="I397" s="130"/>
      <c r="J397" s="130"/>
      <c r="K397" s="129"/>
      <c r="L397" s="129"/>
      <c r="M397" s="129"/>
    </row>
    <row r="398" spans="1:13" ht="14.5" x14ac:dyDescent="0.35">
      <c r="H398" s="129"/>
      <c r="I398" s="130"/>
      <c r="J398" s="130"/>
      <c r="K398" s="129"/>
      <c r="L398" s="129"/>
      <c r="M398" s="129"/>
    </row>
    <row r="399" spans="1:13" ht="14.5" x14ac:dyDescent="0.35">
      <c r="H399" s="129"/>
      <c r="I399" s="130"/>
      <c r="J399" s="130"/>
      <c r="K399" s="129"/>
      <c r="L399" s="129"/>
      <c r="M399" s="129"/>
    </row>
    <row r="400" spans="1:13" ht="14.5" x14ac:dyDescent="0.35">
      <c r="H400" s="129"/>
      <c r="I400" s="130"/>
      <c r="J400" s="130"/>
      <c r="K400" s="129"/>
      <c r="L400" s="129"/>
      <c r="M400" s="129"/>
    </row>
    <row r="401" spans="8:13" ht="14.5" x14ac:dyDescent="0.35">
      <c r="H401" s="129"/>
      <c r="I401" s="130"/>
      <c r="J401" s="130"/>
      <c r="K401" s="129"/>
      <c r="L401" s="129"/>
      <c r="M401" s="129"/>
    </row>
    <row r="402" spans="8:13" ht="14.5" x14ac:dyDescent="0.35">
      <c r="H402" s="129"/>
      <c r="I402" s="130"/>
      <c r="J402" s="130"/>
      <c r="K402" s="129"/>
      <c r="L402" s="129"/>
      <c r="M402" s="129"/>
    </row>
    <row r="403" spans="8:13" ht="14.5" x14ac:dyDescent="0.35">
      <c r="H403" s="129"/>
      <c r="I403" s="130"/>
      <c r="J403" s="130"/>
      <c r="K403" s="129"/>
      <c r="L403" s="129"/>
      <c r="M403" s="129"/>
    </row>
    <row r="404" spans="8:13" ht="14.5" x14ac:dyDescent="0.35">
      <c r="H404" s="129"/>
      <c r="I404" s="130"/>
      <c r="J404" s="130"/>
      <c r="K404" s="129"/>
      <c r="L404" s="129"/>
      <c r="M404" s="129"/>
    </row>
    <row r="405" spans="8:13" ht="14.5" x14ac:dyDescent="0.35">
      <c r="H405" s="129"/>
      <c r="I405" s="130"/>
      <c r="J405" s="130"/>
      <c r="K405" s="129"/>
      <c r="L405" s="129"/>
      <c r="M405" s="129"/>
    </row>
    <row r="406" spans="8:13" ht="14.5" x14ac:dyDescent="0.35">
      <c r="H406" s="129"/>
      <c r="I406" s="130"/>
      <c r="J406" s="130"/>
      <c r="K406" s="129"/>
      <c r="L406" s="129"/>
      <c r="M406" s="129"/>
    </row>
    <row r="407" spans="8:13" ht="14.5" x14ac:dyDescent="0.35">
      <c r="H407" s="129"/>
      <c r="I407" s="130"/>
      <c r="J407" s="130"/>
      <c r="K407" s="129"/>
      <c r="L407" s="129"/>
      <c r="M407" s="129"/>
    </row>
    <row r="408" spans="8:13" ht="14.5" x14ac:dyDescent="0.35">
      <c r="H408" s="129"/>
      <c r="I408" s="130"/>
      <c r="J408" s="130"/>
      <c r="K408" s="129"/>
      <c r="L408" s="129"/>
      <c r="M408" s="129"/>
    </row>
    <row r="409" spans="8:13" ht="14.5" x14ac:dyDescent="0.35">
      <c r="H409" s="129"/>
      <c r="I409" s="130"/>
      <c r="J409" s="130"/>
      <c r="K409" s="129"/>
      <c r="L409" s="129"/>
      <c r="M409" s="129"/>
    </row>
    <row r="410" spans="8:13" ht="14.5" x14ac:dyDescent="0.35">
      <c r="H410" s="129"/>
      <c r="I410" s="130"/>
      <c r="J410" s="130"/>
      <c r="K410" s="129"/>
      <c r="L410" s="129"/>
      <c r="M410" s="129"/>
    </row>
    <row r="411" spans="8:13" ht="14.5" x14ac:dyDescent="0.35">
      <c r="H411" s="129"/>
      <c r="I411" s="130"/>
      <c r="J411" s="130"/>
      <c r="K411" s="129"/>
      <c r="L411" s="129"/>
      <c r="M411" s="129"/>
    </row>
    <row r="412" spans="8:13" ht="14.5" x14ac:dyDescent="0.35">
      <c r="H412" s="129"/>
      <c r="I412" s="130"/>
      <c r="J412" s="130"/>
      <c r="K412" s="129"/>
      <c r="L412" s="129"/>
      <c r="M412" s="129"/>
    </row>
    <row r="413" spans="8:13" ht="14.5" x14ac:dyDescent="0.35">
      <c r="H413" s="129"/>
      <c r="I413" s="130"/>
      <c r="J413" s="130"/>
      <c r="K413" s="129"/>
      <c r="L413" s="129"/>
      <c r="M413" s="129"/>
    </row>
    <row r="414" spans="8:13" ht="14.5" x14ac:dyDescent="0.35">
      <c r="H414" s="129"/>
      <c r="I414" s="130"/>
      <c r="J414" s="130"/>
      <c r="K414" s="129"/>
      <c r="L414" s="129"/>
      <c r="M414" s="129"/>
    </row>
    <row r="415" spans="8:13" ht="14.5" x14ac:dyDescent="0.35">
      <c r="H415" s="129"/>
      <c r="I415" s="130"/>
      <c r="J415" s="130"/>
      <c r="K415" s="129"/>
      <c r="L415" s="129"/>
      <c r="M415" s="129"/>
    </row>
    <row r="416" spans="8:13" ht="14.5" x14ac:dyDescent="0.35">
      <c r="H416" s="129"/>
      <c r="I416" s="130"/>
      <c r="J416" s="130"/>
      <c r="K416" s="129"/>
      <c r="L416" s="129"/>
      <c r="M416" s="129"/>
    </row>
    <row r="417" spans="8:13" ht="14.5" x14ac:dyDescent="0.35">
      <c r="H417" s="129"/>
      <c r="I417" s="130"/>
      <c r="J417" s="130"/>
      <c r="K417" s="129"/>
      <c r="L417" s="129"/>
      <c r="M417" s="129"/>
    </row>
    <row r="418" spans="8:13" ht="14.5" x14ac:dyDescent="0.35">
      <c r="H418" s="129"/>
      <c r="I418" s="130"/>
      <c r="J418" s="130"/>
      <c r="K418" s="129"/>
      <c r="L418" s="129"/>
      <c r="M418" s="129"/>
    </row>
    <row r="419" spans="8:13" ht="14.5" x14ac:dyDescent="0.35">
      <c r="H419" s="129"/>
      <c r="I419" s="130"/>
      <c r="J419" s="130"/>
      <c r="K419" s="129"/>
      <c r="L419" s="129"/>
      <c r="M419" s="129"/>
    </row>
    <row r="420" spans="8:13" ht="14.5" x14ac:dyDescent="0.35">
      <c r="H420" s="129"/>
      <c r="I420" s="130"/>
      <c r="J420" s="130"/>
      <c r="K420" s="129"/>
      <c r="L420" s="129"/>
      <c r="M420" s="129"/>
    </row>
    <row r="421" spans="8:13" ht="14.5" x14ac:dyDescent="0.35">
      <c r="H421" s="129"/>
      <c r="I421" s="130"/>
      <c r="J421" s="130"/>
      <c r="K421" s="129"/>
      <c r="L421" s="129"/>
      <c r="M421" s="129"/>
    </row>
    <row r="422" spans="8:13" ht="14.5" x14ac:dyDescent="0.35">
      <c r="H422" s="129"/>
      <c r="I422" s="130"/>
      <c r="J422" s="130"/>
      <c r="K422" s="129"/>
      <c r="L422" s="129"/>
      <c r="M422" s="129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4"/>
  <sheetViews>
    <sheetView showWhiteSpace="0" zoomScaleNormal="100" workbookViewId="0">
      <selection activeCell="E52" sqref="E52"/>
    </sheetView>
  </sheetViews>
  <sheetFormatPr defaultRowHeight="12.5" x14ac:dyDescent="0.25"/>
  <cols>
    <col min="1" max="2" width="21.54296875" customWidth="1"/>
    <col min="3" max="3" width="29.453125" customWidth="1"/>
    <col min="4" max="4" width="26" customWidth="1"/>
  </cols>
  <sheetData>
    <row r="1" spans="1:5" ht="32.5" x14ac:dyDescent="0.85">
      <c r="A1" s="274" t="s">
        <v>82</v>
      </c>
      <c r="B1" s="275"/>
      <c r="C1" s="275"/>
      <c r="D1" s="276"/>
      <c r="E1" s="168"/>
    </row>
    <row r="2" spans="1:5" x14ac:dyDescent="0.25">
      <c r="A2" s="117"/>
      <c r="B2" s="118"/>
      <c r="C2" s="118"/>
      <c r="D2" s="119"/>
      <c r="E2" s="168"/>
    </row>
    <row r="3" spans="1:5" x14ac:dyDescent="0.25">
      <c r="A3" s="117"/>
      <c r="B3" s="118"/>
      <c r="C3" s="118"/>
      <c r="D3" s="119"/>
      <c r="E3" s="168"/>
    </row>
    <row r="4" spans="1:5" x14ac:dyDescent="0.25">
      <c r="A4" s="117"/>
      <c r="B4" s="118"/>
      <c r="C4" s="118"/>
      <c r="D4" s="119"/>
      <c r="E4" s="168"/>
    </row>
    <row r="5" spans="1:5" x14ac:dyDescent="0.25">
      <c r="A5" s="117"/>
      <c r="B5" s="118"/>
      <c r="C5" s="118"/>
      <c r="D5" s="119"/>
      <c r="E5" s="168"/>
    </row>
    <row r="6" spans="1:5" x14ac:dyDescent="0.25">
      <c r="A6" s="117"/>
      <c r="B6" s="118"/>
      <c r="C6" s="118"/>
      <c r="D6" s="119"/>
      <c r="E6" s="168"/>
    </row>
    <row r="7" spans="1:5" x14ac:dyDescent="0.25">
      <c r="A7" s="117"/>
      <c r="B7" s="118"/>
      <c r="C7" s="118"/>
      <c r="D7" s="119"/>
      <c r="E7" s="168"/>
    </row>
    <row r="8" spans="1:5" x14ac:dyDescent="0.25">
      <c r="A8" s="117"/>
      <c r="B8" s="118"/>
      <c r="C8" s="118"/>
      <c r="D8" s="119"/>
      <c r="E8" s="168"/>
    </row>
    <row r="9" spans="1:5" x14ac:dyDescent="0.25">
      <c r="A9" s="117"/>
      <c r="B9" s="118"/>
      <c r="C9" s="118"/>
      <c r="D9" s="119"/>
      <c r="E9" s="168"/>
    </row>
    <row r="10" spans="1:5" x14ac:dyDescent="0.25">
      <c r="A10" s="117"/>
      <c r="B10" s="118"/>
      <c r="C10" s="118"/>
      <c r="D10" s="119"/>
      <c r="E10" s="168"/>
    </row>
    <row r="11" spans="1:5" x14ac:dyDescent="0.25">
      <c r="A11" s="117"/>
      <c r="B11" s="118"/>
      <c r="C11" s="118"/>
      <c r="D11" s="119"/>
      <c r="E11" s="168"/>
    </row>
    <row r="12" spans="1:5" x14ac:dyDescent="0.25">
      <c r="A12" s="117"/>
      <c r="B12" s="118"/>
      <c r="C12" s="118"/>
      <c r="D12" s="119"/>
      <c r="E12" s="168"/>
    </row>
    <row r="13" spans="1:5" x14ac:dyDescent="0.25">
      <c r="A13" s="117"/>
      <c r="B13" s="118"/>
      <c r="C13" s="118"/>
      <c r="D13" s="119"/>
      <c r="E13" s="168"/>
    </row>
    <row r="14" spans="1:5" x14ac:dyDescent="0.25">
      <c r="A14" s="117"/>
      <c r="B14" s="118"/>
      <c r="C14" s="118"/>
      <c r="D14" s="119"/>
      <c r="E14" s="168"/>
    </row>
    <row r="15" spans="1:5" x14ac:dyDescent="0.25">
      <c r="A15" s="117"/>
      <c r="B15" s="118"/>
      <c r="C15" s="118"/>
      <c r="D15" s="119"/>
      <c r="E15" s="168"/>
    </row>
    <row r="16" spans="1:5" x14ac:dyDescent="0.25">
      <c r="A16" s="117"/>
      <c r="B16" s="118"/>
      <c r="C16" s="118"/>
      <c r="D16" s="119"/>
      <c r="E16" s="168"/>
    </row>
    <row r="17" spans="1:5" x14ac:dyDescent="0.25">
      <c r="A17" s="117"/>
      <c r="B17" s="118"/>
      <c r="C17" s="118"/>
      <c r="D17" s="119"/>
      <c r="E17" s="168"/>
    </row>
    <row r="18" spans="1:5" x14ac:dyDescent="0.25">
      <c r="A18" s="117"/>
      <c r="B18" s="118"/>
      <c r="C18" s="118"/>
      <c r="D18" s="119"/>
      <c r="E18" s="168"/>
    </row>
    <row r="19" spans="1:5" x14ac:dyDescent="0.25">
      <c r="A19" s="117"/>
      <c r="B19" s="118"/>
      <c r="C19" s="118"/>
      <c r="D19" s="119"/>
      <c r="E19" s="168"/>
    </row>
    <row r="20" spans="1:5" x14ac:dyDescent="0.25">
      <c r="A20" s="117"/>
      <c r="B20" s="118"/>
      <c r="C20" s="118"/>
      <c r="D20" s="119"/>
      <c r="E20" s="168"/>
    </row>
    <row r="21" spans="1:5" ht="19.5" x14ac:dyDescent="0.6">
      <c r="A21" s="163" t="s">
        <v>83</v>
      </c>
      <c r="B21" s="164" t="s">
        <v>84</v>
      </c>
      <c r="C21" s="164" t="s">
        <v>85</v>
      </c>
      <c r="D21" s="165" t="s">
        <v>86</v>
      </c>
      <c r="E21" s="168"/>
    </row>
    <row r="22" spans="1:5" ht="13" x14ac:dyDescent="0.3">
      <c r="A22" s="120"/>
      <c r="B22" s="121"/>
      <c r="C22" s="121"/>
      <c r="D22" s="122"/>
      <c r="E22" s="168"/>
    </row>
    <row r="23" spans="1:5" s="46" customFormat="1" ht="14" x14ac:dyDescent="0.4">
      <c r="A23" s="167" t="s">
        <v>482</v>
      </c>
      <c r="B23" s="167" t="s">
        <v>487</v>
      </c>
      <c r="C23" s="167" t="s">
        <v>492</v>
      </c>
      <c r="D23" s="169" t="s">
        <v>497</v>
      </c>
      <c r="E23" s="166"/>
    </row>
    <row r="24" spans="1:5" s="46" customFormat="1" ht="14" x14ac:dyDescent="0.4">
      <c r="A24" s="167" t="s">
        <v>483</v>
      </c>
      <c r="B24" s="167" t="s">
        <v>488</v>
      </c>
      <c r="C24" s="167" t="s">
        <v>493</v>
      </c>
      <c r="D24" s="169" t="s">
        <v>498</v>
      </c>
      <c r="E24" s="166"/>
    </row>
    <row r="25" spans="1:5" s="46" customFormat="1" ht="14" x14ac:dyDescent="0.4">
      <c r="A25" s="167" t="s">
        <v>484</v>
      </c>
      <c r="B25" s="167" t="s">
        <v>489</v>
      </c>
      <c r="C25" s="167" t="s">
        <v>494</v>
      </c>
      <c r="D25" s="169" t="s">
        <v>499</v>
      </c>
      <c r="E25" s="166"/>
    </row>
    <row r="26" spans="1:5" s="46" customFormat="1" ht="14" x14ac:dyDescent="0.4">
      <c r="A26" s="167" t="s">
        <v>485</v>
      </c>
      <c r="B26" s="167" t="s">
        <v>490</v>
      </c>
      <c r="C26" s="167" t="s">
        <v>495</v>
      </c>
      <c r="D26" s="169" t="s">
        <v>500</v>
      </c>
      <c r="E26" s="166"/>
    </row>
    <row r="27" spans="1:5" s="46" customFormat="1" ht="14" x14ac:dyDescent="0.4">
      <c r="A27" s="167" t="s">
        <v>486</v>
      </c>
      <c r="B27" s="167" t="s">
        <v>491</v>
      </c>
      <c r="C27" s="167" t="s">
        <v>496</v>
      </c>
      <c r="D27" s="169" t="s">
        <v>501</v>
      </c>
      <c r="E27" s="166"/>
    </row>
    <row r="28" spans="1:5" ht="16.5" x14ac:dyDescent="0.5">
      <c r="A28" s="117"/>
      <c r="B28" s="118"/>
      <c r="C28" s="133"/>
      <c r="D28" s="119"/>
      <c r="E28" s="168"/>
    </row>
    <row r="29" spans="1:5" ht="16.5" x14ac:dyDescent="0.5">
      <c r="A29" s="117"/>
      <c r="B29" s="118"/>
      <c r="C29" s="133"/>
      <c r="D29" s="119"/>
      <c r="E29" s="168"/>
    </row>
    <row r="30" spans="1:5" x14ac:dyDescent="0.25">
      <c r="A30" s="117"/>
      <c r="B30" s="118"/>
      <c r="C30" s="118"/>
      <c r="D30" s="119"/>
      <c r="E30" s="168"/>
    </row>
    <row r="31" spans="1:5" x14ac:dyDescent="0.25">
      <c r="A31" s="117"/>
      <c r="B31" s="118"/>
      <c r="C31" s="118"/>
      <c r="D31" s="119"/>
      <c r="E31" s="168"/>
    </row>
    <row r="32" spans="1:5" x14ac:dyDescent="0.25">
      <c r="A32" s="117"/>
      <c r="B32" s="118"/>
      <c r="C32" s="118"/>
      <c r="D32" s="119"/>
      <c r="E32" s="168"/>
    </row>
    <row r="33" spans="1:5" x14ac:dyDescent="0.25">
      <c r="A33" s="117"/>
      <c r="B33" s="118"/>
      <c r="C33" s="118"/>
      <c r="D33" s="119"/>
      <c r="E33" s="168"/>
    </row>
    <row r="34" spans="1:5" x14ac:dyDescent="0.25">
      <c r="A34" s="117"/>
      <c r="B34" s="118"/>
      <c r="C34" s="118"/>
      <c r="D34" s="119"/>
      <c r="E34" s="168"/>
    </row>
    <row r="35" spans="1:5" x14ac:dyDescent="0.25">
      <c r="A35" s="117"/>
      <c r="B35" s="118"/>
      <c r="C35" s="118"/>
      <c r="D35" s="119"/>
      <c r="E35" s="168"/>
    </row>
    <row r="36" spans="1:5" x14ac:dyDescent="0.25">
      <c r="A36" s="117"/>
      <c r="B36" s="118"/>
      <c r="C36" s="118"/>
      <c r="D36" s="119"/>
      <c r="E36" s="168"/>
    </row>
    <row r="37" spans="1:5" x14ac:dyDescent="0.25">
      <c r="A37" s="117"/>
      <c r="B37" s="118"/>
      <c r="C37" s="118"/>
      <c r="D37" s="119"/>
      <c r="E37" s="168"/>
    </row>
    <row r="38" spans="1:5" x14ac:dyDescent="0.25">
      <c r="A38" s="117"/>
      <c r="B38" s="118"/>
      <c r="C38" s="118"/>
      <c r="D38" s="119"/>
      <c r="E38" s="168"/>
    </row>
    <row r="39" spans="1:5" x14ac:dyDescent="0.25">
      <c r="A39" s="117"/>
      <c r="B39" s="118"/>
      <c r="C39" s="118"/>
      <c r="D39" s="119"/>
      <c r="E39" s="168"/>
    </row>
    <row r="40" spans="1:5" x14ac:dyDescent="0.25">
      <c r="A40" s="117"/>
      <c r="B40" s="118"/>
      <c r="C40" s="118"/>
      <c r="D40" s="119"/>
      <c r="E40" s="168"/>
    </row>
    <row r="41" spans="1:5" x14ac:dyDescent="0.25">
      <c r="A41" s="117"/>
      <c r="B41" s="118"/>
      <c r="C41" s="118"/>
      <c r="D41" s="119"/>
      <c r="E41" s="168"/>
    </row>
    <row r="42" spans="1:5" x14ac:dyDescent="0.25">
      <c r="A42" s="117"/>
      <c r="B42" s="118"/>
      <c r="C42" s="118"/>
      <c r="D42" s="119"/>
      <c r="E42" s="168"/>
    </row>
    <row r="43" spans="1:5" x14ac:dyDescent="0.25">
      <c r="A43" s="117"/>
      <c r="B43" s="118"/>
      <c r="C43" s="118"/>
      <c r="D43" s="119"/>
      <c r="E43" s="168"/>
    </row>
    <row r="44" spans="1:5" ht="13" thickBot="1" x14ac:dyDescent="0.3">
      <c r="A44" s="123"/>
      <c r="B44" s="124"/>
      <c r="C44" s="124"/>
      <c r="D44" s="125"/>
      <c r="E44" s="168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A1:E70"/>
  <sheetViews>
    <sheetView tabSelected="1" zoomScale="85" zoomScaleNormal="85" workbookViewId="0">
      <selection activeCell="G74" sqref="G74"/>
    </sheetView>
  </sheetViews>
  <sheetFormatPr defaultColWidth="9.1796875" defaultRowHeight="15.5" x14ac:dyDescent="0.45"/>
  <cols>
    <col min="1" max="1" width="9.1796875" style="4"/>
    <col min="2" max="2" width="8.54296875" style="35" customWidth="1"/>
    <col min="3" max="3" width="44.7265625" style="4" bestFit="1" customWidth="1"/>
    <col min="4" max="4" width="20.1796875" style="60" bestFit="1" customWidth="1"/>
    <col min="5" max="16384" width="9.1796875" style="4"/>
  </cols>
  <sheetData>
    <row r="1" spans="2:4" ht="16" thickBot="1" x14ac:dyDescent="0.5"/>
    <row r="2" spans="2:4" ht="37" thickBot="1" x14ac:dyDescent="1.05">
      <c r="B2" s="277" t="s">
        <v>38</v>
      </c>
      <c r="C2" s="278"/>
      <c r="D2" s="279"/>
    </row>
    <row r="3" spans="2:4" ht="16.5" x14ac:dyDescent="0.5">
      <c r="B3" s="237" t="s">
        <v>34</v>
      </c>
      <c r="C3" s="238" t="s">
        <v>35</v>
      </c>
      <c r="D3" s="239" t="s">
        <v>36</v>
      </c>
    </row>
    <row r="4" spans="2:4" x14ac:dyDescent="0.45">
      <c r="B4" s="8">
        <v>1</v>
      </c>
      <c r="C4" s="9" t="s">
        <v>502</v>
      </c>
      <c r="D4" s="151">
        <v>50</v>
      </c>
    </row>
    <row r="5" spans="2:4" x14ac:dyDescent="0.45">
      <c r="B5" s="160">
        <v>2</v>
      </c>
      <c r="C5" s="161" t="s">
        <v>503</v>
      </c>
      <c r="D5" s="162">
        <v>50</v>
      </c>
    </row>
    <row r="6" spans="2:4" x14ac:dyDescent="0.45">
      <c r="B6" s="8">
        <v>2</v>
      </c>
      <c r="C6" s="9" t="s">
        <v>504</v>
      </c>
      <c r="D6" s="151">
        <v>50</v>
      </c>
    </row>
    <row r="7" spans="2:4" x14ac:dyDescent="0.45">
      <c r="B7" s="160">
        <v>3</v>
      </c>
      <c r="C7" s="161" t="s">
        <v>505</v>
      </c>
      <c r="D7" s="162">
        <v>50</v>
      </c>
    </row>
    <row r="8" spans="2:4" x14ac:dyDescent="0.45">
      <c r="B8" s="8">
        <v>4</v>
      </c>
      <c r="C8" s="9" t="s">
        <v>506</v>
      </c>
      <c r="D8" s="151">
        <v>50</v>
      </c>
    </row>
    <row r="9" spans="2:4" x14ac:dyDescent="0.45">
      <c r="B9" s="160">
        <v>5</v>
      </c>
      <c r="C9" s="161" t="s">
        <v>507</v>
      </c>
      <c r="D9" s="162">
        <v>50</v>
      </c>
    </row>
    <row r="10" spans="2:4" x14ac:dyDescent="0.45">
      <c r="B10" s="8" t="s">
        <v>47</v>
      </c>
      <c r="C10" s="9" t="s">
        <v>508</v>
      </c>
      <c r="D10" s="151">
        <v>100</v>
      </c>
    </row>
    <row r="11" spans="2:4" x14ac:dyDescent="0.45">
      <c r="B11" s="160" t="s">
        <v>48</v>
      </c>
      <c r="C11" s="161" t="s">
        <v>509</v>
      </c>
      <c r="D11" s="162">
        <v>80</v>
      </c>
    </row>
    <row r="12" spans="2:4" x14ac:dyDescent="0.45">
      <c r="B12" s="8" t="s">
        <v>49</v>
      </c>
      <c r="C12" s="9" t="s">
        <v>422</v>
      </c>
      <c r="D12" s="151">
        <v>60</v>
      </c>
    </row>
    <row r="13" spans="2:4" x14ac:dyDescent="0.45">
      <c r="B13" s="160" t="s">
        <v>50</v>
      </c>
      <c r="C13" s="161" t="s">
        <v>426</v>
      </c>
      <c r="D13" s="162">
        <v>40</v>
      </c>
    </row>
    <row r="14" spans="2:4" x14ac:dyDescent="0.45">
      <c r="B14" s="8" t="s">
        <v>51</v>
      </c>
      <c r="C14" s="9" t="s">
        <v>510</v>
      </c>
      <c r="D14" s="151">
        <v>20</v>
      </c>
    </row>
    <row r="15" spans="2:4" x14ac:dyDescent="0.45">
      <c r="B15" s="160">
        <v>6</v>
      </c>
      <c r="C15" s="161" t="s">
        <v>511</v>
      </c>
      <c r="D15" s="162">
        <v>80</v>
      </c>
    </row>
    <row r="16" spans="2:4" x14ac:dyDescent="0.45">
      <c r="B16" s="8">
        <v>7</v>
      </c>
      <c r="C16" s="9" t="s">
        <v>512</v>
      </c>
      <c r="D16" s="151">
        <v>50</v>
      </c>
    </row>
    <row r="17" spans="2:4" x14ac:dyDescent="0.45">
      <c r="B17" s="160">
        <v>8</v>
      </c>
      <c r="C17" s="161" t="s">
        <v>513</v>
      </c>
      <c r="D17" s="162">
        <v>50</v>
      </c>
    </row>
    <row r="18" spans="2:4" x14ac:dyDescent="0.45">
      <c r="B18" s="8">
        <v>9</v>
      </c>
      <c r="C18" s="9" t="s">
        <v>514</v>
      </c>
      <c r="D18" s="151">
        <v>50</v>
      </c>
    </row>
    <row r="19" spans="2:4" x14ac:dyDescent="0.45">
      <c r="B19" s="160">
        <v>10</v>
      </c>
      <c r="C19" s="161" t="s">
        <v>515</v>
      </c>
      <c r="D19" s="162">
        <v>50</v>
      </c>
    </row>
    <row r="20" spans="2:4" x14ac:dyDescent="0.45">
      <c r="B20" s="8">
        <v>11</v>
      </c>
      <c r="C20" s="9" t="s">
        <v>516</v>
      </c>
      <c r="D20" s="151">
        <v>50</v>
      </c>
    </row>
    <row r="21" spans="2:4" x14ac:dyDescent="0.45">
      <c r="B21" s="160" t="s">
        <v>52</v>
      </c>
      <c r="C21" s="161" t="s">
        <v>517</v>
      </c>
      <c r="D21" s="162">
        <v>100</v>
      </c>
    </row>
    <row r="22" spans="2:4" x14ac:dyDescent="0.45">
      <c r="B22" s="8" t="s">
        <v>53</v>
      </c>
      <c r="C22" s="9" t="s">
        <v>518</v>
      </c>
      <c r="D22" s="151">
        <v>80</v>
      </c>
    </row>
    <row r="23" spans="2:4" x14ac:dyDescent="0.45">
      <c r="B23" s="160" t="s">
        <v>54</v>
      </c>
      <c r="C23" s="161" t="s">
        <v>519</v>
      </c>
      <c r="D23" s="162">
        <v>60</v>
      </c>
    </row>
    <row r="24" spans="2:4" x14ac:dyDescent="0.45">
      <c r="B24" s="8" t="s">
        <v>55</v>
      </c>
      <c r="C24" s="9" t="s">
        <v>520</v>
      </c>
      <c r="D24" s="151">
        <v>40</v>
      </c>
    </row>
    <row r="25" spans="2:4" x14ac:dyDescent="0.45">
      <c r="B25" s="160" t="s">
        <v>56</v>
      </c>
      <c r="C25" s="161" t="s">
        <v>521</v>
      </c>
      <c r="D25" s="162">
        <v>20</v>
      </c>
    </row>
    <row r="26" spans="2:4" x14ac:dyDescent="0.45">
      <c r="B26" s="8">
        <v>12</v>
      </c>
      <c r="C26" s="9" t="s">
        <v>522</v>
      </c>
      <c r="D26" s="151">
        <v>50</v>
      </c>
    </row>
    <row r="27" spans="2:4" x14ac:dyDescent="0.45">
      <c r="B27" s="160">
        <v>13</v>
      </c>
      <c r="C27" s="161" t="s">
        <v>523</v>
      </c>
      <c r="D27" s="162">
        <v>50</v>
      </c>
    </row>
    <row r="28" spans="2:4" x14ac:dyDescent="0.45">
      <c r="B28" s="8">
        <v>14</v>
      </c>
      <c r="C28" s="9" t="s">
        <v>524</v>
      </c>
      <c r="D28" s="151">
        <v>50</v>
      </c>
    </row>
    <row r="29" spans="2:4" x14ac:dyDescent="0.45">
      <c r="B29" s="160">
        <v>15</v>
      </c>
      <c r="C29" s="161" t="s">
        <v>525</v>
      </c>
      <c r="D29" s="162">
        <v>50</v>
      </c>
    </row>
    <row r="30" spans="2:4" x14ac:dyDescent="0.45">
      <c r="B30" s="8" t="s">
        <v>384</v>
      </c>
      <c r="C30" s="9" t="s">
        <v>526</v>
      </c>
      <c r="D30" s="151">
        <v>100</v>
      </c>
    </row>
    <row r="31" spans="2:4" x14ac:dyDescent="0.45">
      <c r="B31" s="160" t="s">
        <v>385</v>
      </c>
      <c r="C31" s="161" t="s">
        <v>527</v>
      </c>
      <c r="D31" s="162">
        <v>60</v>
      </c>
    </row>
    <row r="32" spans="2:4" x14ac:dyDescent="0.45">
      <c r="B32" s="8" t="s">
        <v>528</v>
      </c>
      <c r="C32" s="9" t="s">
        <v>529</v>
      </c>
      <c r="D32" s="151">
        <v>40</v>
      </c>
    </row>
    <row r="33" spans="2:4" x14ac:dyDescent="0.45">
      <c r="B33" s="160">
        <v>16</v>
      </c>
      <c r="C33" s="161" t="s">
        <v>530</v>
      </c>
      <c r="D33" s="162">
        <v>50</v>
      </c>
    </row>
    <row r="34" spans="2:4" x14ac:dyDescent="0.45">
      <c r="B34" s="8">
        <v>17</v>
      </c>
      <c r="C34" s="9" t="s">
        <v>531</v>
      </c>
      <c r="D34" s="151">
        <v>50</v>
      </c>
    </row>
    <row r="35" spans="2:4" x14ac:dyDescent="0.45">
      <c r="B35" s="160" t="s">
        <v>57</v>
      </c>
      <c r="C35" s="161" t="s">
        <v>420</v>
      </c>
      <c r="D35" s="162">
        <v>100</v>
      </c>
    </row>
    <row r="36" spans="2:4" x14ac:dyDescent="0.45">
      <c r="B36" s="8" t="s">
        <v>58</v>
      </c>
      <c r="C36" s="9" t="s">
        <v>532</v>
      </c>
      <c r="D36" s="151">
        <v>80</v>
      </c>
    </row>
    <row r="37" spans="2:4" x14ac:dyDescent="0.45">
      <c r="B37" s="160" t="s">
        <v>59</v>
      </c>
      <c r="C37" s="161" t="s">
        <v>533</v>
      </c>
      <c r="D37" s="162">
        <v>60</v>
      </c>
    </row>
    <row r="38" spans="2:4" x14ac:dyDescent="0.45">
      <c r="B38" s="32" t="s">
        <v>60</v>
      </c>
      <c r="C38" s="70" t="s">
        <v>534</v>
      </c>
      <c r="D38" s="152">
        <v>40</v>
      </c>
    </row>
    <row r="39" spans="2:4" x14ac:dyDescent="0.45">
      <c r="B39" s="157" t="s">
        <v>423</v>
      </c>
      <c r="C39" s="158" t="s">
        <v>535</v>
      </c>
      <c r="D39" s="159">
        <v>20</v>
      </c>
    </row>
    <row r="40" spans="2:4" x14ac:dyDescent="0.45">
      <c r="B40" s="32">
        <v>18</v>
      </c>
      <c r="C40" s="70" t="s">
        <v>536</v>
      </c>
      <c r="D40" s="152">
        <v>50</v>
      </c>
    </row>
    <row r="41" spans="2:4" x14ac:dyDescent="0.45">
      <c r="B41" s="157">
        <v>19</v>
      </c>
      <c r="C41" s="158" t="s">
        <v>537</v>
      </c>
      <c r="D41" s="159">
        <v>50</v>
      </c>
    </row>
    <row r="42" spans="2:4" x14ac:dyDescent="0.45">
      <c r="B42" s="32">
        <v>20</v>
      </c>
      <c r="C42" s="70" t="s">
        <v>538</v>
      </c>
      <c r="D42" s="152">
        <v>50</v>
      </c>
    </row>
    <row r="43" spans="2:4" x14ac:dyDescent="0.45">
      <c r="B43" s="157">
        <v>21</v>
      </c>
      <c r="C43" s="158" t="s">
        <v>539</v>
      </c>
      <c r="D43" s="159">
        <v>50</v>
      </c>
    </row>
    <row r="44" spans="2:4" x14ac:dyDescent="0.45">
      <c r="B44" s="131">
        <v>22</v>
      </c>
      <c r="C44" s="132" t="s">
        <v>540</v>
      </c>
      <c r="D44" s="153">
        <v>50</v>
      </c>
    </row>
    <row r="45" spans="2:4" x14ac:dyDescent="0.45">
      <c r="B45" s="157">
        <v>23</v>
      </c>
      <c r="C45" s="158" t="s">
        <v>541</v>
      </c>
      <c r="D45" s="159">
        <v>50</v>
      </c>
    </row>
    <row r="46" spans="2:4" x14ac:dyDescent="0.45">
      <c r="B46" s="131" t="s">
        <v>61</v>
      </c>
      <c r="C46" s="132" t="s">
        <v>421</v>
      </c>
      <c r="D46" s="153">
        <v>100</v>
      </c>
    </row>
    <row r="47" spans="2:4" x14ac:dyDescent="0.45">
      <c r="B47" s="157" t="s">
        <v>62</v>
      </c>
      <c r="C47" s="158" t="s">
        <v>424</v>
      </c>
      <c r="D47" s="159">
        <v>80</v>
      </c>
    </row>
    <row r="48" spans="2:4" x14ac:dyDescent="0.45">
      <c r="B48" s="131" t="s">
        <v>63</v>
      </c>
      <c r="C48" s="132" t="s">
        <v>542</v>
      </c>
      <c r="D48" s="153">
        <v>60</v>
      </c>
    </row>
    <row r="49" spans="1:5" x14ac:dyDescent="0.45">
      <c r="B49" s="157" t="s">
        <v>64</v>
      </c>
      <c r="C49" s="158" t="s">
        <v>543</v>
      </c>
      <c r="D49" s="159">
        <v>40</v>
      </c>
    </row>
    <row r="50" spans="1:5" x14ac:dyDescent="0.45">
      <c r="B50" s="131" t="s">
        <v>271</v>
      </c>
      <c r="C50" s="132" t="s">
        <v>425</v>
      </c>
      <c r="D50" s="153">
        <v>20</v>
      </c>
      <c r="E50" s="72"/>
    </row>
    <row r="51" spans="1:5" x14ac:dyDescent="0.45">
      <c r="B51" s="157" t="s">
        <v>386</v>
      </c>
      <c r="C51" s="158" t="s">
        <v>544</v>
      </c>
      <c r="D51" s="159">
        <v>100</v>
      </c>
    </row>
    <row r="52" spans="1:5" x14ac:dyDescent="0.45">
      <c r="B52" s="131" t="s">
        <v>387</v>
      </c>
      <c r="C52" s="132" t="s">
        <v>517</v>
      </c>
      <c r="D52" s="153">
        <v>60</v>
      </c>
    </row>
    <row r="53" spans="1:5" x14ac:dyDescent="0.45">
      <c r="B53" s="157" t="s">
        <v>388</v>
      </c>
      <c r="C53" s="158" t="s">
        <v>545</v>
      </c>
      <c r="D53" s="159">
        <v>40</v>
      </c>
    </row>
    <row r="54" spans="1:5" x14ac:dyDescent="0.45">
      <c r="B54" s="32" t="s">
        <v>546</v>
      </c>
      <c r="C54" s="70" t="s">
        <v>508</v>
      </c>
      <c r="D54" s="152">
        <v>100</v>
      </c>
    </row>
    <row r="55" spans="1:5" x14ac:dyDescent="0.45">
      <c r="B55" s="157" t="s">
        <v>547</v>
      </c>
      <c r="C55" s="158" t="s">
        <v>548</v>
      </c>
      <c r="D55" s="159">
        <v>60</v>
      </c>
    </row>
    <row r="56" spans="1:5" x14ac:dyDescent="0.45">
      <c r="B56" s="32" t="s">
        <v>549</v>
      </c>
      <c r="C56" s="70" t="s">
        <v>550</v>
      </c>
      <c r="D56" s="152">
        <v>40</v>
      </c>
    </row>
    <row r="57" spans="1:5" x14ac:dyDescent="0.45">
      <c r="B57" s="157" t="s">
        <v>551</v>
      </c>
      <c r="C57" s="158" t="s">
        <v>518</v>
      </c>
      <c r="D57" s="159">
        <v>100</v>
      </c>
    </row>
    <row r="58" spans="1:5" x14ac:dyDescent="0.45">
      <c r="B58" s="32" t="s">
        <v>552</v>
      </c>
      <c r="C58" s="70" t="s">
        <v>553</v>
      </c>
      <c r="D58" s="152">
        <v>60</v>
      </c>
    </row>
    <row r="59" spans="1:5" x14ac:dyDescent="0.45">
      <c r="B59" s="157" t="s">
        <v>554</v>
      </c>
      <c r="C59" s="158" t="s">
        <v>548</v>
      </c>
      <c r="D59" s="159">
        <v>40</v>
      </c>
    </row>
    <row r="60" spans="1:5" ht="16" thickBot="1" x14ac:dyDescent="0.5">
      <c r="B60" s="32" t="s">
        <v>627</v>
      </c>
      <c r="C60" s="70" t="s">
        <v>628</v>
      </c>
      <c r="D60" s="152">
        <v>50</v>
      </c>
    </row>
    <row r="61" spans="1:5" ht="17" thickBot="1" x14ac:dyDescent="0.55000000000000004">
      <c r="B61" s="303"/>
      <c r="C61" s="304" t="s">
        <v>37</v>
      </c>
      <c r="D61" s="305">
        <v>3280</v>
      </c>
    </row>
    <row r="62" spans="1:5" x14ac:dyDescent="0.45">
      <c r="A62" s="70"/>
      <c r="B62" s="109" t="s">
        <v>72</v>
      </c>
      <c r="C62" s="110"/>
      <c r="D62" s="154"/>
    </row>
    <row r="63" spans="1:5" x14ac:dyDescent="0.45">
      <c r="A63" s="70"/>
      <c r="B63" s="111" t="s">
        <v>73</v>
      </c>
      <c r="C63" s="70"/>
      <c r="D63" s="155"/>
    </row>
    <row r="64" spans="1:5" x14ac:dyDescent="0.45">
      <c r="A64" s="70"/>
      <c r="B64" s="111" t="s">
        <v>74</v>
      </c>
      <c r="C64" s="70"/>
      <c r="D64" s="155"/>
    </row>
    <row r="65" spans="1:4" x14ac:dyDescent="0.45">
      <c r="A65" s="70"/>
      <c r="B65" s="111" t="s">
        <v>282</v>
      </c>
      <c r="C65" s="70"/>
      <c r="D65" s="155"/>
    </row>
    <row r="66" spans="1:4" ht="16" thickBot="1" x14ac:dyDescent="0.5">
      <c r="A66" s="70"/>
      <c r="B66" s="112" t="s">
        <v>629</v>
      </c>
      <c r="C66" s="113"/>
      <c r="D66" s="156"/>
    </row>
    <row r="67" spans="1:4" x14ac:dyDescent="0.45">
      <c r="A67" s="70"/>
      <c r="B67" s="36"/>
      <c r="C67" s="70"/>
      <c r="D67" s="306"/>
    </row>
    <row r="68" spans="1:4" x14ac:dyDescent="0.45">
      <c r="A68" s="70"/>
      <c r="B68" s="36"/>
      <c r="C68" s="70"/>
      <c r="D68" s="306"/>
    </row>
    <row r="69" spans="1:4" x14ac:dyDescent="0.45">
      <c r="A69" s="70"/>
      <c r="B69" s="307"/>
      <c r="C69" s="308"/>
      <c r="D69" s="309"/>
    </row>
    <row r="70" spans="1:4" x14ac:dyDescent="0.45">
      <c r="A70" s="70"/>
      <c r="B70" s="36"/>
      <c r="C70" s="70"/>
      <c r="D70" s="306"/>
    </row>
  </sheetData>
  <mergeCells count="1">
    <mergeCell ref="B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85" zoomScaleNormal="85" workbookViewId="0">
      <selection activeCell="N19" sqref="N19"/>
    </sheetView>
  </sheetViews>
  <sheetFormatPr defaultRowHeight="12.5" x14ac:dyDescent="0.25"/>
  <cols>
    <col min="1" max="1" width="19.26953125" customWidth="1"/>
    <col min="2" max="2" width="8.7265625" bestFit="1" customWidth="1"/>
    <col min="3" max="7" width="9.7265625" bestFit="1" customWidth="1"/>
    <col min="8" max="8" width="10.7265625" bestFit="1" customWidth="1"/>
    <col min="9" max="9" width="9.7265625" bestFit="1" customWidth="1"/>
    <col min="10" max="10" width="8.7265625" customWidth="1"/>
  </cols>
  <sheetData>
    <row r="1" spans="1:9" ht="25" x14ac:dyDescent="0.7">
      <c r="A1" s="280" t="s">
        <v>281</v>
      </c>
      <c r="B1" s="281"/>
      <c r="C1" s="281"/>
      <c r="D1" s="281"/>
      <c r="E1" s="281"/>
      <c r="F1" s="281"/>
      <c r="G1" s="281"/>
      <c r="H1" s="281"/>
      <c r="I1" s="282"/>
    </row>
    <row r="2" spans="1:9" s="207" customFormat="1" ht="58.5" x14ac:dyDescent="0.6">
      <c r="A2" s="202" t="s">
        <v>39</v>
      </c>
      <c r="B2" s="203" t="s">
        <v>273</v>
      </c>
      <c r="C2" s="203" t="s">
        <v>274</v>
      </c>
      <c r="D2" s="204" t="s">
        <v>275</v>
      </c>
      <c r="E2" s="205" t="s">
        <v>276</v>
      </c>
      <c r="F2" s="205" t="s">
        <v>277</v>
      </c>
      <c r="G2" s="204" t="s">
        <v>278</v>
      </c>
      <c r="H2" s="205" t="s">
        <v>279</v>
      </c>
      <c r="I2" s="206" t="s">
        <v>280</v>
      </c>
    </row>
    <row r="3" spans="1:9" s="213" customFormat="1" ht="35.25" customHeight="1" x14ac:dyDescent="0.5">
      <c r="A3" s="208" t="s">
        <v>87</v>
      </c>
      <c r="B3" s="209">
        <v>727</v>
      </c>
      <c r="C3" s="209">
        <v>264</v>
      </c>
      <c r="D3" s="210">
        <v>0.36299999999999999</v>
      </c>
      <c r="E3" s="209">
        <v>6315</v>
      </c>
      <c r="F3" s="209">
        <v>5608</v>
      </c>
      <c r="G3" s="210">
        <v>0.88800000000000001</v>
      </c>
      <c r="H3" s="211">
        <v>22</v>
      </c>
      <c r="I3" s="212">
        <v>0.83399999999999996</v>
      </c>
    </row>
    <row r="4" spans="1:9" s="213" customFormat="1" ht="36.75" customHeight="1" x14ac:dyDescent="0.5">
      <c r="A4" s="214" t="s">
        <v>5</v>
      </c>
      <c r="B4" s="215">
        <v>5188</v>
      </c>
      <c r="C4" s="215">
        <v>4113</v>
      </c>
      <c r="D4" s="216">
        <v>0.79300000000000004</v>
      </c>
      <c r="E4" s="215">
        <v>1854</v>
      </c>
      <c r="F4" s="215">
        <v>858</v>
      </c>
      <c r="G4" s="216">
        <v>0.46300000000000002</v>
      </c>
      <c r="H4" s="217">
        <v>22</v>
      </c>
      <c r="I4" s="218">
        <v>0.70599999999999996</v>
      </c>
    </row>
    <row r="5" spans="1:9" s="213" customFormat="1" ht="43.5" customHeight="1" x14ac:dyDescent="0.5">
      <c r="A5" s="208" t="s">
        <v>1</v>
      </c>
      <c r="B5" s="209">
        <v>1458</v>
      </c>
      <c r="C5" s="209">
        <v>696</v>
      </c>
      <c r="D5" s="210">
        <v>0.47699999999999998</v>
      </c>
      <c r="E5" s="209">
        <v>5584</v>
      </c>
      <c r="F5" s="209">
        <v>4042</v>
      </c>
      <c r="G5" s="210">
        <v>0.72399999999999998</v>
      </c>
      <c r="H5" s="211">
        <v>22</v>
      </c>
      <c r="I5" s="212">
        <v>0.67300000000000004</v>
      </c>
    </row>
    <row r="6" spans="1:9" s="213" customFormat="1" ht="43.5" customHeight="1" x14ac:dyDescent="0.5">
      <c r="A6" s="214" t="s">
        <v>6</v>
      </c>
      <c r="B6" s="215">
        <v>2087</v>
      </c>
      <c r="C6" s="215">
        <v>1333</v>
      </c>
      <c r="D6" s="216">
        <v>0.63900000000000001</v>
      </c>
      <c r="E6" s="215">
        <v>4956</v>
      </c>
      <c r="F6" s="215">
        <v>3400</v>
      </c>
      <c r="G6" s="216">
        <v>0.68600000000000005</v>
      </c>
      <c r="H6" s="217">
        <v>22</v>
      </c>
      <c r="I6" s="218">
        <v>0.67200000000000004</v>
      </c>
    </row>
    <row r="7" spans="1:9" s="213" customFormat="1" ht="43.5" customHeight="1" x14ac:dyDescent="0.5">
      <c r="A7" s="208" t="s">
        <v>10</v>
      </c>
      <c r="B7" s="209">
        <v>5612</v>
      </c>
      <c r="C7" s="209">
        <v>4014</v>
      </c>
      <c r="D7" s="210">
        <v>0.71499999999999997</v>
      </c>
      <c r="E7" s="209">
        <v>1431</v>
      </c>
      <c r="F7" s="209">
        <v>638</v>
      </c>
      <c r="G7" s="210">
        <v>0.44600000000000001</v>
      </c>
      <c r="H7" s="211">
        <v>22</v>
      </c>
      <c r="I7" s="212">
        <v>0.66100000000000003</v>
      </c>
    </row>
    <row r="8" spans="1:9" s="213" customFormat="1" ht="43.5" customHeight="1" x14ac:dyDescent="0.5">
      <c r="A8" s="214" t="s">
        <v>3</v>
      </c>
      <c r="B8" s="215">
        <v>5788</v>
      </c>
      <c r="C8" s="215">
        <v>4228</v>
      </c>
      <c r="D8" s="216">
        <v>0.73</v>
      </c>
      <c r="E8" s="215">
        <v>1255</v>
      </c>
      <c r="F8" s="215">
        <v>351</v>
      </c>
      <c r="G8" s="216">
        <v>0.28000000000000003</v>
      </c>
      <c r="H8" s="217">
        <v>22</v>
      </c>
      <c r="I8" s="218">
        <v>0.65</v>
      </c>
    </row>
    <row r="9" spans="1:9" s="213" customFormat="1" ht="43.5" customHeight="1" x14ac:dyDescent="0.5">
      <c r="A9" s="208" t="s">
        <v>9</v>
      </c>
      <c r="B9" s="209">
        <v>2751</v>
      </c>
      <c r="C9" s="209">
        <v>859</v>
      </c>
      <c r="D9" s="210">
        <v>0.312</v>
      </c>
      <c r="E9" s="209">
        <v>4292</v>
      </c>
      <c r="F9" s="209">
        <v>3541</v>
      </c>
      <c r="G9" s="210">
        <v>0.82499999999999996</v>
      </c>
      <c r="H9" s="211">
        <v>22</v>
      </c>
      <c r="I9" s="212">
        <v>0.625</v>
      </c>
    </row>
    <row r="10" spans="1:9" s="213" customFormat="1" ht="43.5" customHeight="1" x14ac:dyDescent="0.5">
      <c r="A10" s="214" t="s">
        <v>7</v>
      </c>
      <c r="B10" s="215">
        <v>3021</v>
      </c>
      <c r="C10" s="215">
        <v>1418</v>
      </c>
      <c r="D10" s="216">
        <v>0.46899999999999997</v>
      </c>
      <c r="E10" s="215">
        <v>4022</v>
      </c>
      <c r="F10" s="215">
        <v>2885</v>
      </c>
      <c r="G10" s="216">
        <v>0.71699999999999997</v>
      </c>
      <c r="H10" s="217">
        <v>22</v>
      </c>
      <c r="I10" s="218">
        <v>0.61099999999999999</v>
      </c>
    </row>
    <row r="11" spans="1:9" s="213" customFormat="1" ht="43.5" customHeight="1" x14ac:dyDescent="0.5">
      <c r="A11" s="208" t="s">
        <v>2</v>
      </c>
      <c r="B11" s="209">
        <v>5437</v>
      </c>
      <c r="C11" s="209">
        <v>3727</v>
      </c>
      <c r="D11" s="210">
        <v>0.68500000000000005</v>
      </c>
      <c r="E11" s="209">
        <v>1606</v>
      </c>
      <c r="F11" s="209">
        <v>542</v>
      </c>
      <c r="G11" s="210">
        <v>0.33700000000000002</v>
      </c>
      <c r="H11" s="211">
        <v>22</v>
      </c>
      <c r="I11" s="212">
        <v>0.60599999999999998</v>
      </c>
    </row>
    <row r="12" spans="1:9" s="213" customFormat="1" ht="43.5" customHeight="1" x14ac:dyDescent="0.5">
      <c r="A12" s="214" t="s">
        <v>8</v>
      </c>
      <c r="B12" s="215">
        <v>3852</v>
      </c>
      <c r="C12" s="215">
        <v>3053</v>
      </c>
      <c r="D12" s="216">
        <v>0.79300000000000004</v>
      </c>
      <c r="E12" s="215">
        <v>3191</v>
      </c>
      <c r="F12" s="215">
        <v>1123</v>
      </c>
      <c r="G12" s="216">
        <v>0.35199999999999998</v>
      </c>
      <c r="H12" s="217">
        <v>22</v>
      </c>
      <c r="I12" s="218">
        <v>0.59299999999999997</v>
      </c>
    </row>
    <row r="13" spans="1:9" s="213" customFormat="1" ht="43.5" customHeight="1" x14ac:dyDescent="0.5">
      <c r="A13" s="208" t="s">
        <v>65</v>
      </c>
      <c r="B13" s="209">
        <v>2451</v>
      </c>
      <c r="C13" s="209">
        <v>1367</v>
      </c>
      <c r="D13" s="210">
        <v>0.55800000000000005</v>
      </c>
      <c r="E13" s="209">
        <v>4591</v>
      </c>
      <c r="F13" s="209">
        <v>2769</v>
      </c>
      <c r="G13" s="210">
        <v>0.60299999999999998</v>
      </c>
      <c r="H13" s="211">
        <v>22</v>
      </c>
      <c r="I13" s="212">
        <v>0.58699999999999997</v>
      </c>
    </row>
    <row r="14" spans="1:9" s="213" customFormat="1" ht="43.5" customHeight="1" x14ac:dyDescent="0.5">
      <c r="A14" s="214" t="s">
        <v>4</v>
      </c>
      <c r="B14" s="215">
        <v>3272</v>
      </c>
      <c r="C14" s="215">
        <v>2054</v>
      </c>
      <c r="D14" s="216">
        <v>0.628</v>
      </c>
      <c r="E14" s="215">
        <v>3771</v>
      </c>
      <c r="F14" s="215">
        <v>1977</v>
      </c>
      <c r="G14" s="216">
        <v>0.52400000000000002</v>
      </c>
      <c r="H14" s="217">
        <v>22</v>
      </c>
      <c r="I14" s="218">
        <v>0.57199999999999995</v>
      </c>
    </row>
    <row r="15" spans="1:9" s="213" customFormat="1" ht="36" customHeight="1" x14ac:dyDescent="0.5">
      <c r="A15" s="208" t="s">
        <v>283</v>
      </c>
      <c r="B15" s="209">
        <v>5170</v>
      </c>
      <c r="C15" s="209">
        <v>3143</v>
      </c>
      <c r="D15" s="210">
        <v>0.60799999999999998</v>
      </c>
      <c r="E15" s="209">
        <v>1872</v>
      </c>
      <c r="F15" s="209">
        <v>847</v>
      </c>
      <c r="G15" s="210">
        <v>0.45200000000000001</v>
      </c>
      <c r="H15" s="211">
        <v>22</v>
      </c>
      <c r="I15" s="212">
        <v>0.56699999999999995</v>
      </c>
    </row>
    <row r="16" spans="1:9" s="213" customFormat="1" ht="43.5" customHeight="1" x14ac:dyDescent="0.5">
      <c r="A16" s="214" t="s">
        <v>11</v>
      </c>
      <c r="B16" s="215">
        <v>4102</v>
      </c>
      <c r="C16" s="215">
        <v>2104</v>
      </c>
      <c r="D16" s="216">
        <v>0.51300000000000001</v>
      </c>
      <c r="E16" s="215">
        <v>2940</v>
      </c>
      <c r="F16" s="215">
        <v>1835</v>
      </c>
      <c r="G16" s="216">
        <v>0.624</v>
      </c>
      <c r="H16" s="217">
        <v>22</v>
      </c>
      <c r="I16" s="218">
        <v>0.55900000000000005</v>
      </c>
    </row>
    <row r="17" spans="1:9" s="213" customFormat="1" ht="29.25" customHeight="1" x14ac:dyDescent="0.5">
      <c r="A17" s="208" t="s">
        <v>13</v>
      </c>
      <c r="B17" s="209">
        <v>2874</v>
      </c>
      <c r="C17" s="209">
        <v>1317</v>
      </c>
      <c r="D17" s="210">
        <v>0.45800000000000002</v>
      </c>
      <c r="E17" s="209">
        <v>4169</v>
      </c>
      <c r="F17" s="209">
        <v>2595</v>
      </c>
      <c r="G17" s="210">
        <v>0.622</v>
      </c>
      <c r="H17" s="211">
        <v>22</v>
      </c>
      <c r="I17" s="212">
        <v>0.55500000000000005</v>
      </c>
    </row>
    <row r="18" spans="1:9" s="213" customFormat="1" ht="33.75" customHeight="1" x14ac:dyDescent="0.5">
      <c r="A18" s="214" t="s">
        <v>12</v>
      </c>
      <c r="B18" s="215">
        <v>3334</v>
      </c>
      <c r="C18" s="215">
        <v>1846</v>
      </c>
      <c r="D18" s="216">
        <v>0.55400000000000005</v>
      </c>
      <c r="E18" s="215">
        <v>3709</v>
      </c>
      <c r="F18" s="215">
        <v>2040</v>
      </c>
      <c r="G18" s="216">
        <v>0.55000000000000004</v>
      </c>
      <c r="H18" s="217">
        <v>22</v>
      </c>
      <c r="I18" s="218">
        <v>0.55200000000000005</v>
      </c>
    </row>
    <row r="19" spans="1:9" s="213" customFormat="1" ht="33.75" customHeight="1" x14ac:dyDescent="0.5">
      <c r="A19" s="219" t="s">
        <v>0</v>
      </c>
      <c r="B19" s="220">
        <v>3375</v>
      </c>
      <c r="C19" s="220">
        <v>1704</v>
      </c>
      <c r="D19" s="221">
        <v>0.505</v>
      </c>
      <c r="E19" s="220">
        <v>3668</v>
      </c>
      <c r="F19" s="220">
        <v>1862</v>
      </c>
      <c r="G19" s="221">
        <v>0.50800000000000001</v>
      </c>
      <c r="H19" s="222">
        <v>22</v>
      </c>
      <c r="I19" s="223">
        <v>0.50600000000000001</v>
      </c>
    </row>
    <row r="20" spans="1:9" s="213" customFormat="1" ht="33.75" customHeight="1" thickBot="1" x14ac:dyDescent="0.55000000000000004">
      <c r="A20" s="224" t="s">
        <v>14</v>
      </c>
      <c r="B20" s="225">
        <v>2885</v>
      </c>
      <c r="C20" s="225">
        <v>1542</v>
      </c>
      <c r="D20" s="226">
        <v>0.53400000000000003</v>
      </c>
      <c r="E20" s="225">
        <v>4158</v>
      </c>
      <c r="F20" s="225">
        <v>1869</v>
      </c>
      <c r="G20" s="226">
        <v>0.44900000000000001</v>
      </c>
      <c r="H20" s="227">
        <v>22</v>
      </c>
      <c r="I20" s="228">
        <v>0.48399999999999999</v>
      </c>
    </row>
  </sheetData>
  <mergeCells count="1">
    <mergeCell ref="A1:I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543F-786A-4DFE-99AA-27761DA94657}">
  <sheetPr>
    <pageSetUpPr fitToPage="1"/>
  </sheetPr>
  <dimension ref="A1:U26"/>
  <sheetViews>
    <sheetView zoomScaleNormal="100" workbookViewId="0">
      <selection activeCell="R41" sqref="R41"/>
    </sheetView>
  </sheetViews>
  <sheetFormatPr defaultColWidth="9.1796875" defaultRowHeight="15.5" x14ac:dyDescent="0.45"/>
  <cols>
    <col min="1" max="1" width="16.81640625" style="4" customWidth="1"/>
    <col min="2" max="2" width="9.1796875" style="4" customWidth="1"/>
    <col min="3" max="3" width="1.81640625" style="4" hidden="1" customWidth="1"/>
    <col min="4" max="4" width="3" style="4" customWidth="1"/>
    <col min="5" max="5" width="6.1796875" style="4" hidden="1" customWidth="1"/>
    <col min="6" max="6" width="17.54296875" style="35" bestFit="1" customWidth="1"/>
    <col min="7" max="7" width="3.26953125" style="35" bestFit="1" customWidth="1"/>
    <col min="8" max="8" width="10" style="23" customWidth="1"/>
    <col min="9" max="9" width="9.1796875" style="35"/>
    <col min="10" max="10" width="5.1796875" style="4" customWidth="1"/>
    <col min="11" max="11" width="16.81640625" style="35" customWidth="1"/>
    <col min="12" max="12" width="10.7265625" style="15" customWidth="1"/>
    <col min="13" max="13" width="10.7265625" style="23" customWidth="1"/>
    <col min="14" max="14" width="2.7265625" style="23" hidden="1" customWidth="1"/>
    <col min="15" max="16" width="10.7265625" style="37" customWidth="1"/>
    <col min="17" max="17" width="6.26953125" style="4" customWidth="1"/>
    <col min="18" max="18" width="16.26953125" style="35" bestFit="1" customWidth="1"/>
    <col min="19" max="19" width="14" style="37" customWidth="1"/>
    <col min="20" max="20" width="3" style="4" hidden="1" customWidth="1"/>
    <col min="21" max="21" width="6.1796875" style="4" hidden="1" customWidth="1"/>
    <col min="22" max="25" width="9.1796875" style="4"/>
    <col min="26" max="26" width="17.453125" style="4" bestFit="1" customWidth="1"/>
    <col min="27" max="16384" width="9.1796875" style="4"/>
  </cols>
  <sheetData>
    <row r="1" spans="1:21" ht="28" thickBot="1" x14ac:dyDescent="0.8">
      <c r="A1" s="283" t="s">
        <v>43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1" s="6" customFormat="1" ht="20" thickBot="1" x14ac:dyDescent="0.65">
      <c r="A2" s="285" t="s">
        <v>75</v>
      </c>
      <c r="B2" s="286"/>
      <c r="C2" s="181"/>
      <c r="D2" s="182"/>
      <c r="E2" s="183"/>
      <c r="F2" s="7"/>
      <c r="G2" s="7"/>
      <c r="H2" s="17"/>
      <c r="I2" s="7"/>
      <c r="K2" s="7"/>
      <c r="L2" s="12"/>
      <c r="M2" s="17"/>
      <c r="N2" s="17"/>
      <c r="O2" s="25"/>
      <c r="P2" s="25"/>
      <c r="R2" s="285" t="s">
        <v>295</v>
      </c>
      <c r="S2" s="286"/>
    </row>
    <row r="3" spans="1:21" s="6" customFormat="1" ht="89.25" customHeight="1" thickBot="1" x14ac:dyDescent="0.65">
      <c r="A3" s="287" t="s">
        <v>624</v>
      </c>
      <c r="B3" s="288"/>
      <c r="C3" s="16"/>
      <c r="E3" s="16"/>
      <c r="F3" s="289" t="s">
        <v>626</v>
      </c>
      <c r="G3" s="290"/>
      <c r="H3" s="290"/>
      <c r="I3" s="291"/>
      <c r="K3" s="292" t="s">
        <v>27</v>
      </c>
      <c r="L3" s="293"/>
      <c r="M3" s="293"/>
      <c r="N3" s="293"/>
      <c r="O3" s="293"/>
      <c r="P3" s="294"/>
      <c r="R3" s="295" t="s">
        <v>625</v>
      </c>
      <c r="S3" s="296"/>
    </row>
    <row r="4" spans="1:21" s="5" customFormat="1" ht="50" thickBot="1" x14ac:dyDescent="0.55000000000000004">
      <c r="A4" s="76" t="s">
        <v>39</v>
      </c>
      <c r="B4" s="77" t="s">
        <v>26</v>
      </c>
      <c r="C4" s="78"/>
      <c r="E4" s="78"/>
      <c r="F4" s="29" t="s">
        <v>25</v>
      </c>
      <c r="G4" s="59"/>
      <c r="H4" s="18" t="s">
        <v>28</v>
      </c>
      <c r="I4" s="30" t="s">
        <v>29</v>
      </c>
      <c r="K4" s="95" t="s">
        <v>25</v>
      </c>
      <c r="L4" s="96" t="s">
        <v>30</v>
      </c>
      <c r="M4" s="18" t="s">
        <v>26</v>
      </c>
      <c r="N4" s="18"/>
      <c r="O4" s="78" t="s">
        <v>31</v>
      </c>
      <c r="P4" s="97" t="s">
        <v>32</v>
      </c>
      <c r="R4" s="10" t="s">
        <v>24</v>
      </c>
      <c r="S4" s="24" t="s">
        <v>26</v>
      </c>
    </row>
    <row r="5" spans="1:21" x14ac:dyDescent="0.45">
      <c r="A5" s="79" t="s">
        <v>5</v>
      </c>
      <c r="B5" s="80">
        <v>3</v>
      </c>
      <c r="C5" s="81">
        <f t="shared" ref="C5:C22" si="0">ABS(B5-$G5)</f>
        <v>2</v>
      </c>
      <c r="E5" s="81" t="e">
        <f>ABS(#REF!-$G5)</f>
        <v>#REF!</v>
      </c>
      <c r="F5" s="31" t="s">
        <v>3</v>
      </c>
      <c r="G5" s="19">
        <v>1</v>
      </c>
      <c r="H5" s="19">
        <v>64</v>
      </c>
      <c r="I5" s="244">
        <v>1.3570451436388509</v>
      </c>
      <c r="K5" s="249" t="s">
        <v>5</v>
      </c>
      <c r="L5" s="250">
        <v>1.9816513761467891</v>
      </c>
      <c r="M5" s="229">
        <v>3</v>
      </c>
      <c r="N5" s="229">
        <f t="shared" ref="N5:N22" si="1">ABS(M5-$G5)</f>
        <v>2</v>
      </c>
      <c r="O5" s="251">
        <v>1</v>
      </c>
      <c r="P5" s="252">
        <v>18</v>
      </c>
      <c r="R5" s="40" t="s">
        <v>283</v>
      </c>
      <c r="S5" s="41">
        <v>6</v>
      </c>
      <c r="T5" s="4">
        <f>ABS(S5-$G5)</f>
        <v>5</v>
      </c>
      <c r="U5" s="4" t="e">
        <f>ABS(#REF!-$G5)</f>
        <v>#REF!</v>
      </c>
    </row>
    <row r="6" spans="1:21" ht="15" customHeight="1" x14ac:dyDescent="0.45">
      <c r="A6" s="82" t="s">
        <v>283</v>
      </c>
      <c r="B6" s="83">
        <v>6</v>
      </c>
      <c r="C6" s="84">
        <f t="shared" si="0"/>
        <v>4</v>
      </c>
      <c r="E6" s="84" t="e">
        <f>ABS(#REF!-$G6)</f>
        <v>#REF!</v>
      </c>
      <c r="F6" s="32" t="s">
        <v>8</v>
      </c>
      <c r="G6" s="20">
        <v>2</v>
      </c>
      <c r="H6" s="20">
        <v>64</v>
      </c>
      <c r="I6" s="245">
        <v>1.1829988193624557</v>
      </c>
      <c r="K6" s="101" t="s">
        <v>10</v>
      </c>
      <c r="L6" s="115">
        <v>2.9388379204892967</v>
      </c>
      <c r="M6" s="102">
        <v>5</v>
      </c>
      <c r="N6" s="98">
        <f t="shared" si="1"/>
        <v>3</v>
      </c>
      <c r="O6" s="103">
        <v>1</v>
      </c>
      <c r="P6" s="104">
        <v>17</v>
      </c>
      <c r="R6" s="32" t="s">
        <v>5</v>
      </c>
      <c r="S6" s="42">
        <v>3</v>
      </c>
      <c r="T6" s="4">
        <f t="shared" ref="T6:T22" si="2">ABS(S6-$G6)</f>
        <v>1</v>
      </c>
      <c r="U6" s="4" t="e">
        <f>ABS(#REF!-$G6)</f>
        <v>#REF!</v>
      </c>
    </row>
    <row r="7" spans="1:21" x14ac:dyDescent="0.45">
      <c r="A7" s="85" t="s">
        <v>2</v>
      </c>
      <c r="B7" s="86">
        <v>4</v>
      </c>
      <c r="C7" s="81">
        <f t="shared" si="0"/>
        <v>1</v>
      </c>
      <c r="E7" s="81" t="e">
        <f>ABS(#REF!-$G7)</f>
        <v>#REF!</v>
      </c>
      <c r="F7" s="33" t="s">
        <v>5</v>
      </c>
      <c r="G7" s="21">
        <v>3</v>
      </c>
      <c r="H7" s="21">
        <v>64</v>
      </c>
      <c r="I7" s="246">
        <v>1.1370192307692308</v>
      </c>
      <c r="K7" s="101" t="s">
        <v>2</v>
      </c>
      <c r="L7" s="115">
        <v>3.6941896024464831</v>
      </c>
      <c r="M7" s="102">
        <v>4</v>
      </c>
      <c r="N7" s="98">
        <f t="shared" si="1"/>
        <v>1</v>
      </c>
      <c r="O7" s="103">
        <v>1</v>
      </c>
      <c r="P7" s="104">
        <v>15</v>
      </c>
      <c r="R7" s="43" t="s">
        <v>7</v>
      </c>
      <c r="S7" s="44">
        <v>15</v>
      </c>
      <c r="T7" s="4">
        <f t="shared" si="2"/>
        <v>12</v>
      </c>
      <c r="U7" s="4" t="e">
        <f>ABS(#REF!-$G7)</f>
        <v>#REF!</v>
      </c>
    </row>
    <row r="8" spans="1:21" x14ac:dyDescent="0.45">
      <c r="A8" s="82" t="s">
        <v>9</v>
      </c>
      <c r="B8" s="83">
        <v>17</v>
      </c>
      <c r="C8" s="84">
        <f t="shared" si="0"/>
        <v>13</v>
      </c>
      <c r="E8" s="84" t="e">
        <f>ABS(#REF!-$G8)</f>
        <v>#REF!</v>
      </c>
      <c r="F8" s="32" t="s">
        <v>2</v>
      </c>
      <c r="G8" s="20">
        <v>4</v>
      </c>
      <c r="H8" s="20">
        <v>60</v>
      </c>
      <c r="I8" s="245">
        <v>1.1773891317926297</v>
      </c>
      <c r="K8" s="99" t="s">
        <v>9</v>
      </c>
      <c r="L8" s="114">
        <v>4.6452599388379205</v>
      </c>
      <c r="M8" s="100">
        <v>17</v>
      </c>
      <c r="N8" s="98">
        <f t="shared" si="1"/>
        <v>13</v>
      </c>
      <c r="O8" s="84">
        <v>1</v>
      </c>
      <c r="P8" s="94">
        <v>17</v>
      </c>
      <c r="R8" s="32" t="s">
        <v>10</v>
      </c>
      <c r="S8" s="42">
        <v>5</v>
      </c>
      <c r="T8" s="4">
        <f t="shared" si="2"/>
        <v>1</v>
      </c>
      <c r="U8" s="4" t="e">
        <f>ABS(#REF!-$G8)</f>
        <v>#REF!</v>
      </c>
    </row>
    <row r="9" spans="1:21" x14ac:dyDescent="0.45">
      <c r="A9" s="85" t="s">
        <v>10</v>
      </c>
      <c r="B9" s="86">
        <v>5</v>
      </c>
      <c r="C9" s="81">
        <f t="shared" si="0"/>
        <v>0</v>
      </c>
      <c r="E9" s="81" t="e">
        <f>ABS(#REF!-$G9)</f>
        <v>#REF!</v>
      </c>
      <c r="F9" s="33" t="s">
        <v>10</v>
      </c>
      <c r="G9" s="21">
        <v>5</v>
      </c>
      <c r="H9" s="21">
        <v>60</v>
      </c>
      <c r="I9" s="246">
        <v>1.1247782377291544</v>
      </c>
      <c r="K9" s="101" t="s">
        <v>283</v>
      </c>
      <c r="L9" s="115">
        <v>6.8593272171253821</v>
      </c>
      <c r="M9" s="102">
        <v>6</v>
      </c>
      <c r="N9" s="98">
        <f t="shared" si="1"/>
        <v>1</v>
      </c>
      <c r="O9" s="103">
        <v>1</v>
      </c>
      <c r="P9" s="104">
        <v>17</v>
      </c>
      <c r="R9" s="43" t="s">
        <v>9</v>
      </c>
      <c r="S9" s="44">
        <v>17</v>
      </c>
      <c r="T9" s="4">
        <f t="shared" si="2"/>
        <v>12</v>
      </c>
      <c r="U9" s="4" t="e">
        <f>ABS(#REF!-$G9)</f>
        <v>#REF!</v>
      </c>
    </row>
    <row r="10" spans="1:21" x14ac:dyDescent="0.45">
      <c r="A10" s="87" t="s">
        <v>3</v>
      </c>
      <c r="B10" s="88">
        <v>1</v>
      </c>
      <c r="C10" s="89">
        <f t="shared" si="0"/>
        <v>5</v>
      </c>
      <c r="D10" s="71"/>
      <c r="E10" s="89" t="e">
        <f>ABS(#REF!-$G10)</f>
        <v>#REF!</v>
      </c>
      <c r="F10" s="32" t="s">
        <v>283</v>
      </c>
      <c r="G10" s="20">
        <v>6</v>
      </c>
      <c r="H10" s="20">
        <v>52</v>
      </c>
      <c r="I10" s="245">
        <v>1.1539844218094668</v>
      </c>
      <c r="J10" s="71"/>
      <c r="K10" s="99" t="s">
        <v>3</v>
      </c>
      <c r="L10" s="114">
        <v>7.1284403669724767</v>
      </c>
      <c r="M10" s="100">
        <v>1</v>
      </c>
      <c r="N10" s="98">
        <f t="shared" si="1"/>
        <v>5</v>
      </c>
      <c r="O10" s="84">
        <v>1</v>
      </c>
      <c r="P10" s="94">
        <v>18</v>
      </c>
      <c r="Q10" s="71"/>
      <c r="R10" s="32" t="s">
        <v>3</v>
      </c>
      <c r="S10" s="42">
        <v>1</v>
      </c>
      <c r="T10" s="4">
        <f t="shared" si="2"/>
        <v>5</v>
      </c>
      <c r="U10" s="4" t="e">
        <f>ABS(#REF!-$G10)</f>
        <v>#REF!</v>
      </c>
    </row>
    <row r="11" spans="1:21" x14ac:dyDescent="0.45">
      <c r="A11" s="85" t="s">
        <v>11</v>
      </c>
      <c r="B11" s="86">
        <v>11</v>
      </c>
      <c r="C11" s="81">
        <f t="shared" si="0"/>
        <v>4</v>
      </c>
      <c r="E11" s="81" t="e">
        <f>ABS(#REF!-$G11)</f>
        <v>#REF!</v>
      </c>
      <c r="F11" s="33" t="s">
        <v>14</v>
      </c>
      <c r="G11" s="21">
        <v>7</v>
      </c>
      <c r="H11" s="21">
        <v>48</v>
      </c>
      <c r="I11" s="246">
        <v>1.0723756906077349</v>
      </c>
      <c r="K11" s="101" t="s">
        <v>11</v>
      </c>
      <c r="L11" s="115">
        <v>7.669724770642202</v>
      </c>
      <c r="M11" s="102">
        <v>11</v>
      </c>
      <c r="N11" s="98">
        <f t="shared" si="1"/>
        <v>4</v>
      </c>
      <c r="O11" s="103">
        <v>1</v>
      </c>
      <c r="P11" s="104">
        <v>16</v>
      </c>
      <c r="R11" s="43" t="s">
        <v>1</v>
      </c>
      <c r="S11" s="44">
        <v>16</v>
      </c>
      <c r="T11" s="4">
        <f t="shared" si="2"/>
        <v>9</v>
      </c>
      <c r="U11" s="4" t="e">
        <f>ABS(#REF!-$G11)</f>
        <v>#REF!</v>
      </c>
    </row>
    <row r="12" spans="1:21" x14ac:dyDescent="0.45">
      <c r="A12" s="90" t="s">
        <v>4</v>
      </c>
      <c r="B12" s="91">
        <v>8</v>
      </c>
      <c r="C12" s="84">
        <f t="shared" si="0"/>
        <v>0</v>
      </c>
      <c r="E12" s="84" t="e">
        <f>ABS(#REF!-$G12)</f>
        <v>#REF!</v>
      </c>
      <c r="F12" s="34" t="s">
        <v>4</v>
      </c>
      <c r="G12" s="22">
        <v>8</v>
      </c>
      <c r="H12" s="22">
        <v>48</v>
      </c>
      <c r="I12" s="247">
        <v>0.95403587443946192</v>
      </c>
      <c r="K12" s="105" t="s">
        <v>4</v>
      </c>
      <c r="L12" s="116">
        <v>8.859327217125383</v>
      </c>
      <c r="M12" s="106">
        <v>8</v>
      </c>
      <c r="N12" s="107">
        <f t="shared" si="1"/>
        <v>0</v>
      </c>
      <c r="O12" s="89">
        <v>1</v>
      </c>
      <c r="P12" s="108">
        <v>18</v>
      </c>
      <c r="R12" s="34" t="s">
        <v>2</v>
      </c>
      <c r="S12" s="45">
        <v>4</v>
      </c>
      <c r="T12" s="4">
        <f t="shared" si="2"/>
        <v>4</v>
      </c>
      <c r="U12" s="4" t="e">
        <f>ABS(#REF!-$G12)</f>
        <v>#REF!</v>
      </c>
    </row>
    <row r="13" spans="1:21" x14ac:dyDescent="0.45">
      <c r="A13" s="92" t="s">
        <v>0</v>
      </c>
      <c r="B13" s="93">
        <v>9</v>
      </c>
      <c r="C13" s="81">
        <f t="shared" si="0"/>
        <v>0</v>
      </c>
      <c r="E13" s="81" t="e">
        <f>ABS(#REF!-$G13)</f>
        <v>#REF!</v>
      </c>
      <c r="F13" s="33" t="s">
        <v>0</v>
      </c>
      <c r="G13" s="21">
        <v>9</v>
      </c>
      <c r="H13" s="21">
        <v>44</v>
      </c>
      <c r="I13" s="246">
        <v>1.0873907615480649</v>
      </c>
      <c r="K13" s="249" t="s">
        <v>0</v>
      </c>
      <c r="L13" s="250">
        <v>8.3333333333333339</v>
      </c>
      <c r="M13" s="229">
        <v>9</v>
      </c>
      <c r="N13" s="98">
        <f t="shared" si="1"/>
        <v>0</v>
      </c>
      <c r="O13" s="251">
        <v>1</v>
      </c>
      <c r="P13" s="252">
        <v>18</v>
      </c>
      <c r="R13" s="43" t="s">
        <v>0</v>
      </c>
      <c r="S13" s="44">
        <v>9</v>
      </c>
      <c r="T13" s="4">
        <f t="shared" si="2"/>
        <v>0</v>
      </c>
      <c r="U13" s="4" t="e">
        <f>ABS(#REF!-$G13)</f>
        <v>#REF!</v>
      </c>
    </row>
    <row r="14" spans="1:21" ht="15" customHeight="1" x14ac:dyDescent="0.45">
      <c r="A14" s="82" t="s">
        <v>12</v>
      </c>
      <c r="B14" s="83">
        <v>10</v>
      </c>
      <c r="C14" s="84">
        <f t="shared" si="0"/>
        <v>0</v>
      </c>
      <c r="E14" s="84" t="e">
        <f>ABS(#REF!-$G14)</f>
        <v>#REF!</v>
      </c>
      <c r="F14" s="32" t="s">
        <v>12</v>
      </c>
      <c r="G14" s="20">
        <v>10</v>
      </c>
      <c r="H14" s="20">
        <v>44</v>
      </c>
      <c r="I14" s="245">
        <v>1.0613207547169812</v>
      </c>
      <c r="K14" s="101" t="s">
        <v>7</v>
      </c>
      <c r="L14" s="115">
        <v>8.0152905198776754</v>
      </c>
      <c r="M14" s="102">
        <v>15</v>
      </c>
      <c r="N14" s="98">
        <f t="shared" si="1"/>
        <v>5</v>
      </c>
      <c r="O14" s="103">
        <v>1</v>
      </c>
      <c r="P14" s="104">
        <v>17</v>
      </c>
      <c r="R14" s="32" t="s">
        <v>13</v>
      </c>
      <c r="S14" s="42">
        <v>13</v>
      </c>
      <c r="T14" s="4">
        <f t="shared" si="2"/>
        <v>3</v>
      </c>
      <c r="U14" s="4" t="e">
        <f>ABS(#REF!-$G14)</f>
        <v>#REF!</v>
      </c>
    </row>
    <row r="15" spans="1:21" ht="15" customHeight="1" x14ac:dyDescent="0.45">
      <c r="A15" s="85" t="s">
        <v>65</v>
      </c>
      <c r="B15" s="86">
        <v>12</v>
      </c>
      <c r="C15" s="81">
        <f t="shared" si="0"/>
        <v>1</v>
      </c>
      <c r="E15" s="81" t="e">
        <f>ABS(#REF!-$G15)</f>
        <v>#REF!</v>
      </c>
      <c r="F15" s="33" t="s">
        <v>11</v>
      </c>
      <c r="G15" s="21">
        <v>11</v>
      </c>
      <c r="H15" s="21">
        <v>40</v>
      </c>
      <c r="I15" s="246">
        <v>1.0085178875638841</v>
      </c>
      <c r="K15" s="101" t="s">
        <v>65</v>
      </c>
      <c r="L15" s="115">
        <v>10.562691131498472</v>
      </c>
      <c r="M15" s="102">
        <v>10</v>
      </c>
      <c r="N15" s="98">
        <f t="shared" si="1"/>
        <v>1</v>
      </c>
      <c r="O15" s="103">
        <v>2</v>
      </c>
      <c r="P15" s="104">
        <v>18</v>
      </c>
      <c r="R15" s="43" t="s">
        <v>87</v>
      </c>
      <c r="S15" s="44">
        <v>18</v>
      </c>
      <c r="T15" s="4">
        <f t="shared" si="2"/>
        <v>7</v>
      </c>
      <c r="U15" s="4" t="e">
        <f>ABS(#REF!-$G15)</f>
        <v>#REF!</v>
      </c>
    </row>
    <row r="16" spans="1:21" x14ac:dyDescent="0.45">
      <c r="A16" s="82" t="s">
        <v>8</v>
      </c>
      <c r="B16" s="83">
        <v>2</v>
      </c>
      <c r="C16" s="84">
        <f t="shared" si="0"/>
        <v>10</v>
      </c>
      <c r="E16" s="84" t="e">
        <f>ABS(#REF!-$G16)</f>
        <v>#REF!</v>
      </c>
      <c r="F16" s="32" t="s">
        <v>65</v>
      </c>
      <c r="G16" s="20">
        <v>12</v>
      </c>
      <c r="H16" s="20">
        <v>40</v>
      </c>
      <c r="I16" s="245">
        <v>0.99454743729552886</v>
      </c>
      <c r="K16" s="99" t="s">
        <v>12</v>
      </c>
      <c r="L16" s="114">
        <v>10.498470948012232</v>
      </c>
      <c r="M16" s="100">
        <v>10</v>
      </c>
      <c r="N16" s="98">
        <f t="shared" si="1"/>
        <v>2</v>
      </c>
      <c r="O16" s="84">
        <v>1</v>
      </c>
      <c r="P16" s="94">
        <v>17</v>
      </c>
      <c r="R16" s="32" t="s">
        <v>65</v>
      </c>
      <c r="S16" s="42">
        <v>12</v>
      </c>
      <c r="T16" s="4">
        <f t="shared" si="2"/>
        <v>0</v>
      </c>
      <c r="U16" s="4" t="e">
        <f>ABS(#REF!-$G16)</f>
        <v>#REF!</v>
      </c>
    </row>
    <row r="17" spans="1:21" ht="15.75" customHeight="1" x14ac:dyDescent="0.45">
      <c r="A17" s="85" t="s">
        <v>6</v>
      </c>
      <c r="B17" s="86">
        <v>14</v>
      </c>
      <c r="C17" s="81">
        <f t="shared" si="0"/>
        <v>1</v>
      </c>
      <c r="E17" s="81" t="e">
        <f>ABS(#REF!-$G17)</f>
        <v>#REF!</v>
      </c>
      <c r="F17" s="33" t="s">
        <v>13</v>
      </c>
      <c r="G17" s="21">
        <v>13</v>
      </c>
      <c r="H17" s="21">
        <v>36</v>
      </c>
      <c r="I17" s="246">
        <v>0.91179906542056077</v>
      </c>
      <c r="K17" s="99" t="s">
        <v>14</v>
      </c>
      <c r="L17" s="114">
        <v>13.131498470948012</v>
      </c>
      <c r="M17" s="100">
        <v>7</v>
      </c>
      <c r="N17" s="98">
        <f t="shared" si="1"/>
        <v>6</v>
      </c>
      <c r="O17" s="84">
        <v>1</v>
      </c>
      <c r="P17" s="94">
        <v>18</v>
      </c>
      <c r="R17" s="43" t="s">
        <v>12</v>
      </c>
      <c r="S17" s="44">
        <v>10</v>
      </c>
      <c r="T17" s="4">
        <f t="shared" si="2"/>
        <v>3</v>
      </c>
      <c r="U17" s="4" t="e">
        <f>ABS(#REF!-$G17)</f>
        <v>#REF!</v>
      </c>
    </row>
    <row r="18" spans="1:21" x14ac:dyDescent="0.45">
      <c r="A18" s="82" t="s">
        <v>14</v>
      </c>
      <c r="B18" s="83">
        <v>7</v>
      </c>
      <c r="C18" s="84">
        <f t="shared" si="0"/>
        <v>7</v>
      </c>
      <c r="E18" s="84" t="e">
        <f>ABS(#REF!-$G18)</f>
        <v>#REF!</v>
      </c>
      <c r="F18" s="32" t="s">
        <v>6</v>
      </c>
      <c r="G18" s="20">
        <v>14</v>
      </c>
      <c r="H18" s="20">
        <v>36</v>
      </c>
      <c r="I18" s="245">
        <v>0.83885772565017847</v>
      </c>
      <c r="K18" s="101" t="s">
        <v>8</v>
      </c>
      <c r="L18" s="115">
        <v>13.813455657492355</v>
      </c>
      <c r="M18" s="102">
        <v>2</v>
      </c>
      <c r="N18" s="98">
        <f t="shared" si="1"/>
        <v>12</v>
      </c>
      <c r="O18" s="103">
        <v>1</v>
      </c>
      <c r="P18" s="104">
        <v>18</v>
      </c>
      <c r="R18" s="32" t="s">
        <v>11</v>
      </c>
      <c r="S18" s="42">
        <v>11</v>
      </c>
      <c r="T18" s="4">
        <f t="shared" si="2"/>
        <v>3</v>
      </c>
      <c r="U18" s="4" t="e">
        <f>ABS(#REF!-$G18)</f>
        <v>#REF!</v>
      </c>
    </row>
    <row r="19" spans="1:21" x14ac:dyDescent="0.45">
      <c r="A19" s="85" t="s">
        <v>7</v>
      </c>
      <c r="B19" s="86">
        <v>15</v>
      </c>
      <c r="C19" s="81">
        <f t="shared" si="0"/>
        <v>0</v>
      </c>
      <c r="E19" s="81" t="e">
        <f>ABS(#REF!-$G19)</f>
        <v>#REF!</v>
      </c>
      <c r="F19" s="33" t="s">
        <v>7</v>
      </c>
      <c r="G19" s="21">
        <v>15</v>
      </c>
      <c r="H19" s="21">
        <v>32</v>
      </c>
      <c r="I19" s="246">
        <v>0.97709049255441005</v>
      </c>
      <c r="K19" s="101" t="s">
        <v>13</v>
      </c>
      <c r="L19" s="115">
        <v>14.152905198776759</v>
      </c>
      <c r="M19" s="102">
        <v>13</v>
      </c>
      <c r="N19" s="98">
        <f t="shared" si="1"/>
        <v>2</v>
      </c>
      <c r="O19" s="103">
        <v>1</v>
      </c>
      <c r="P19" s="104">
        <v>18</v>
      </c>
      <c r="R19" s="43" t="s">
        <v>14</v>
      </c>
      <c r="S19" s="44">
        <v>7</v>
      </c>
      <c r="T19" s="4">
        <f t="shared" si="2"/>
        <v>8</v>
      </c>
      <c r="U19" s="4" t="e">
        <f>ABS(#REF!-$G19)</f>
        <v>#REF!</v>
      </c>
    </row>
    <row r="20" spans="1:21" x14ac:dyDescent="0.45">
      <c r="A20" s="82" t="s">
        <v>13</v>
      </c>
      <c r="B20" s="83">
        <v>13</v>
      </c>
      <c r="C20" s="94">
        <f t="shared" si="0"/>
        <v>3</v>
      </c>
      <c r="E20" s="94" t="e">
        <f>ABS(#REF!-$G20)</f>
        <v>#REF!</v>
      </c>
      <c r="F20" s="32" t="s">
        <v>1</v>
      </c>
      <c r="G20" s="20">
        <v>16</v>
      </c>
      <c r="H20" s="20">
        <v>28</v>
      </c>
      <c r="I20" s="245">
        <v>0.84461942257217848</v>
      </c>
      <c r="K20" s="99" t="s">
        <v>1</v>
      </c>
      <c r="L20" s="114">
        <v>15.880733944954128</v>
      </c>
      <c r="M20" s="100">
        <v>16</v>
      </c>
      <c r="N20" s="98">
        <f t="shared" si="1"/>
        <v>0</v>
      </c>
      <c r="O20" s="84">
        <v>1</v>
      </c>
      <c r="P20" s="94">
        <v>18</v>
      </c>
      <c r="R20" s="32" t="s">
        <v>8</v>
      </c>
      <c r="S20" s="42">
        <v>2</v>
      </c>
      <c r="T20" s="4">
        <f t="shared" si="2"/>
        <v>14</v>
      </c>
      <c r="U20" s="4" t="e">
        <f>ABS(#REF!-$G20)</f>
        <v>#REF!</v>
      </c>
    </row>
    <row r="21" spans="1:21" x14ac:dyDescent="0.45">
      <c r="A21" s="136" t="s">
        <v>1</v>
      </c>
      <c r="B21" s="137">
        <v>16</v>
      </c>
      <c r="C21" s="81">
        <f t="shared" si="0"/>
        <v>1</v>
      </c>
      <c r="F21" s="33" t="s">
        <v>9</v>
      </c>
      <c r="G21" s="21">
        <v>17</v>
      </c>
      <c r="H21" s="21">
        <v>20</v>
      </c>
      <c r="I21" s="246">
        <v>0.78646616541353387</v>
      </c>
      <c r="K21" s="101" t="s">
        <v>6</v>
      </c>
      <c r="L21" s="115">
        <v>15.535168195718654</v>
      </c>
      <c r="M21" s="102">
        <v>14</v>
      </c>
      <c r="N21" s="102">
        <f t="shared" si="1"/>
        <v>3</v>
      </c>
      <c r="O21" s="103">
        <v>5</v>
      </c>
      <c r="P21" s="104">
        <v>18</v>
      </c>
      <c r="R21" s="43" t="s">
        <v>6</v>
      </c>
      <c r="S21" s="44">
        <v>14</v>
      </c>
      <c r="T21" s="4">
        <f t="shared" si="2"/>
        <v>3</v>
      </c>
      <c r="U21" s="4" t="e">
        <f>ABS(#REF!-$G21)</f>
        <v>#REF!</v>
      </c>
    </row>
    <row r="22" spans="1:21" ht="16" thickBot="1" x14ac:dyDescent="0.5">
      <c r="A22" s="139" t="s">
        <v>87</v>
      </c>
      <c r="B22" s="138">
        <v>18</v>
      </c>
      <c r="C22" s="81">
        <f t="shared" si="0"/>
        <v>0</v>
      </c>
      <c r="F22" s="134" t="s">
        <v>87</v>
      </c>
      <c r="G22" s="135">
        <v>18</v>
      </c>
      <c r="H22" s="135">
        <v>12</v>
      </c>
      <c r="I22" s="248">
        <v>0.60528673835125446</v>
      </c>
      <c r="K22" s="134" t="s">
        <v>87</v>
      </c>
      <c r="L22" s="142">
        <v>17.299694189602448</v>
      </c>
      <c r="M22" s="135">
        <v>18</v>
      </c>
      <c r="N22" s="102">
        <f t="shared" si="1"/>
        <v>0</v>
      </c>
      <c r="O22" s="141">
        <v>3</v>
      </c>
      <c r="P22" s="140">
        <v>18</v>
      </c>
      <c r="R22" s="134" t="s">
        <v>4</v>
      </c>
      <c r="S22" s="140">
        <v>8</v>
      </c>
      <c r="T22" s="4">
        <f t="shared" si="2"/>
        <v>10</v>
      </c>
      <c r="U22" s="4" t="e">
        <f>ABS(#REF!-$G22)</f>
        <v>#REF!</v>
      </c>
    </row>
    <row r="24" spans="1:21" x14ac:dyDescent="0.45">
      <c r="A24" s="60" t="s">
        <v>41</v>
      </c>
      <c r="B24" s="23">
        <f>SUM(C5:C22)</f>
        <v>52</v>
      </c>
      <c r="D24" s="36"/>
      <c r="E24" s="70"/>
      <c r="F24" s="128"/>
      <c r="G24" s="126"/>
      <c r="H24" s="126"/>
      <c r="I24" s="127"/>
      <c r="J24" s="150"/>
      <c r="K24" s="36"/>
      <c r="L24" s="60" t="s">
        <v>41</v>
      </c>
      <c r="M24" s="23">
        <f>SUM(N5:N22)</f>
        <v>60</v>
      </c>
      <c r="O24" s="35"/>
      <c r="P24" s="35"/>
      <c r="Q24" s="35"/>
      <c r="R24" s="60" t="s">
        <v>41</v>
      </c>
      <c r="S24" s="23">
        <f>SUM(T5:T22)</f>
        <v>100</v>
      </c>
    </row>
    <row r="25" spans="1:21" x14ac:dyDescent="0.45">
      <c r="F25" s="4"/>
      <c r="G25" s="4"/>
      <c r="H25" s="4"/>
      <c r="I25" s="4"/>
      <c r="K25" s="4"/>
      <c r="L25" s="4"/>
      <c r="M25" s="4"/>
      <c r="N25" s="4"/>
      <c r="O25" s="4"/>
      <c r="P25" s="4"/>
      <c r="R25" s="4"/>
      <c r="S25" s="4"/>
    </row>
    <row r="26" spans="1:21" x14ac:dyDescent="0.45">
      <c r="F26" s="4"/>
      <c r="G26" s="4"/>
      <c r="H26" s="4"/>
      <c r="I26" s="4"/>
      <c r="K26" s="4"/>
      <c r="L26" s="4"/>
      <c r="M26" s="4"/>
      <c r="N26" s="4"/>
      <c r="O26" s="4"/>
      <c r="P26" s="4"/>
      <c r="R26" s="4"/>
      <c r="S26" s="4"/>
    </row>
  </sheetData>
  <mergeCells count="7">
    <mergeCell ref="A1:T1"/>
    <mergeCell ref="A2:B2"/>
    <mergeCell ref="R2:S2"/>
    <mergeCell ref="A3:B3"/>
    <mergeCell ref="F3:I3"/>
    <mergeCell ref="K3:P3"/>
    <mergeCell ref="R3:S3"/>
  </mergeCells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3"/>
  <sheetViews>
    <sheetView zoomScaleNormal="100" workbookViewId="0">
      <selection activeCell="P44" sqref="P44"/>
    </sheetView>
  </sheetViews>
  <sheetFormatPr defaultColWidth="9.1796875" defaultRowHeight="15.5" x14ac:dyDescent="0.45"/>
  <cols>
    <col min="1" max="1" width="12.26953125" style="35" customWidth="1"/>
    <col min="2" max="2" width="8.81640625" style="35" bestFit="1" customWidth="1"/>
    <col min="3" max="3" width="8.54296875" style="35" bestFit="1" customWidth="1"/>
    <col min="4" max="4" width="7.453125" style="35" bestFit="1" customWidth="1"/>
    <col min="5" max="5" width="11.26953125" style="35" bestFit="1" customWidth="1"/>
    <col min="6" max="6" width="9" style="35" bestFit="1" customWidth="1"/>
    <col min="7" max="7" width="9.81640625" style="35" bestFit="1" customWidth="1"/>
    <col min="8" max="8" width="7.81640625" style="35" bestFit="1" customWidth="1"/>
    <col min="9" max="9" width="7.81640625" style="35" customWidth="1"/>
    <col min="10" max="10" width="9.36328125" style="35" customWidth="1"/>
    <col min="11" max="11" width="11" style="35" customWidth="1"/>
    <col min="12" max="12" width="9.81640625" style="35" bestFit="1" customWidth="1"/>
    <col min="13" max="13" width="10.1796875" style="35" bestFit="1" customWidth="1"/>
    <col min="14" max="15" width="10.1796875" style="35" customWidth="1"/>
    <col min="16" max="16" width="9.453125" style="35" bestFit="1" customWidth="1"/>
    <col min="17" max="17" width="9.54296875" style="35" customWidth="1"/>
    <col min="18" max="18" width="10.54296875" style="35" customWidth="1"/>
    <col min="19" max="16384" width="9.1796875" style="4"/>
  </cols>
  <sheetData>
    <row r="1" spans="1:18" ht="16" thickBot="1" x14ac:dyDescent="0.5"/>
    <row r="2" spans="1:18" ht="25.5" thickBot="1" x14ac:dyDescent="0.75">
      <c r="A2" s="297" t="s">
        <v>42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9"/>
    </row>
    <row r="3" spans="1:18" ht="25" hidden="1" x14ac:dyDescent="0.7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9"/>
    </row>
    <row r="4" spans="1:18" ht="16" thickBot="1" x14ac:dyDescent="0.5">
      <c r="A4" s="270" t="s">
        <v>296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234"/>
    </row>
    <row r="5" spans="1:18" s="5" customFormat="1" ht="33" x14ac:dyDescent="0.5">
      <c r="A5" s="63" t="s">
        <v>71</v>
      </c>
      <c r="B5" s="62" t="s">
        <v>11</v>
      </c>
      <c r="C5" s="61" t="s">
        <v>8</v>
      </c>
      <c r="D5" s="61" t="s">
        <v>1</v>
      </c>
      <c r="E5" s="61" t="s">
        <v>2</v>
      </c>
      <c r="F5" s="61" t="s">
        <v>4</v>
      </c>
      <c r="G5" s="61" t="s">
        <v>3</v>
      </c>
      <c r="H5" s="61" t="s">
        <v>87</v>
      </c>
      <c r="I5" s="61" t="s">
        <v>283</v>
      </c>
      <c r="J5" s="61" t="s">
        <v>0</v>
      </c>
      <c r="K5" s="61" t="s">
        <v>9</v>
      </c>
      <c r="L5" s="61" t="s">
        <v>65</v>
      </c>
      <c r="M5" s="61" t="s">
        <v>12</v>
      </c>
      <c r="N5" s="61" t="s">
        <v>5</v>
      </c>
      <c r="O5" s="61" t="s">
        <v>6</v>
      </c>
      <c r="P5" s="61" t="s">
        <v>7</v>
      </c>
      <c r="Q5" s="61" t="s">
        <v>10</v>
      </c>
      <c r="R5" s="230" t="s">
        <v>14</v>
      </c>
    </row>
    <row r="6" spans="1:18" x14ac:dyDescent="0.45">
      <c r="A6" s="67">
        <v>22</v>
      </c>
      <c r="B6" s="68"/>
      <c r="C6" s="69"/>
      <c r="D6" s="69"/>
      <c r="E6" s="69">
        <v>7</v>
      </c>
      <c r="F6" s="69">
        <v>1</v>
      </c>
      <c r="G6" s="69">
        <v>13</v>
      </c>
      <c r="H6" s="69"/>
      <c r="I6" s="69"/>
      <c r="J6" s="69">
        <v>2</v>
      </c>
      <c r="K6" s="69"/>
      <c r="L6" s="69">
        <v>1</v>
      </c>
      <c r="M6" s="69"/>
      <c r="N6" s="69"/>
      <c r="O6" s="69"/>
      <c r="P6" s="69">
        <v>1</v>
      </c>
      <c r="Q6" s="69">
        <v>4</v>
      </c>
      <c r="R6" s="231"/>
    </row>
    <row r="7" spans="1:18" x14ac:dyDescent="0.45">
      <c r="A7" s="64">
        <v>21</v>
      </c>
      <c r="B7" s="65"/>
      <c r="C7" s="66"/>
      <c r="D7" s="66">
        <v>1</v>
      </c>
      <c r="E7" s="66">
        <v>5</v>
      </c>
      <c r="F7" s="66"/>
      <c r="G7" s="66">
        <v>6</v>
      </c>
      <c r="H7" s="66"/>
      <c r="I7" s="66"/>
      <c r="J7" s="66">
        <v>1</v>
      </c>
      <c r="K7" s="66">
        <v>2</v>
      </c>
      <c r="L7" s="66"/>
      <c r="M7" s="66"/>
      <c r="N7" s="66">
        <v>3</v>
      </c>
      <c r="O7" s="66"/>
      <c r="P7" s="66">
        <v>1</v>
      </c>
      <c r="Q7" s="66">
        <v>1</v>
      </c>
      <c r="R7" s="232">
        <v>1</v>
      </c>
    </row>
    <row r="8" spans="1:18" x14ac:dyDescent="0.45">
      <c r="A8" s="67">
        <v>20</v>
      </c>
      <c r="B8" s="68">
        <v>1</v>
      </c>
      <c r="C8" s="69">
        <v>2</v>
      </c>
      <c r="D8" s="69"/>
      <c r="E8" s="69">
        <v>4</v>
      </c>
      <c r="F8" s="69">
        <v>2</v>
      </c>
      <c r="G8" s="69">
        <v>5</v>
      </c>
      <c r="H8" s="69"/>
      <c r="I8" s="69">
        <v>1</v>
      </c>
      <c r="J8" s="69">
        <v>3</v>
      </c>
      <c r="K8" s="69">
        <v>1</v>
      </c>
      <c r="L8" s="69"/>
      <c r="M8" s="69"/>
      <c r="N8" s="69">
        <v>4</v>
      </c>
      <c r="O8" s="69">
        <v>1</v>
      </c>
      <c r="P8" s="69">
        <v>1</v>
      </c>
      <c r="Q8" s="69"/>
      <c r="R8" s="231">
        <v>1</v>
      </c>
    </row>
    <row r="9" spans="1:18" x14ac:dyDescent="0.45">
      <c r="A9" s="64">
        <v>19</v>
      </c>
      <c r="B9" s="65"/>
      <c r="C9" s="66">
        <v>2</v>
      </c>
      <c r="D9" s="66"/>
      <c r="E9" s="66">
        <v>7</v>
      </c>
      <c r="F9" s="66">
        <v>4</v>
      </c>
      <c r="G9" s="66">
        <v>2</v>
      </c>
      <c r="H9" s="66"/>
      <c r="I9" s="66"/>
      <c r="J9" s="66">
        <v>2</v>
      </c>
      <c r="K9" s="66">
        <v>1</v>
      </c>
      <c r="L9" s="66">
        <v>1</v>
      </c>
      <c r="M9" s="66"/>
      <c r="N9" s="66">
        <v>6</v>
      </c>
      <c r="O9" s="66"/>
      <c r="P9" s="66"/>
      <c r="Q9" s="66"/>
      <c r="R9" s="232"/>
    </row>
    <row r="10" spans="1:18" x14ac:dyDescent="0.45">
      <c r="A10" s="67">
        <v>18</v>
      </c>
      <c r="B10" s="68"/>
      <c r="C10" s="69"/>
      <c r="D10" s="69">
        <v>1</v>
      </c>
      <c r="E10" s="69">
        <v>3</v>
      </c>
      <c r="F10" s="69">
        <v>2</v>
      </c>
      <c r="G10" s="69">
        <v>2</v>
      </c>
      <c r="H10" s="69"/>
      <c r="I10" s="69"/>
      <c r="J10" s="69">
        <v>1</v>
      </c>
      <c r="K10" s="69"/>
      <c r="L10" s="69">
        <v>1</v>
      </c>
      <c r="M10" s="69"/>
      <c r="N10" s="69">
        <v>5</v>
      </c>
      <c r="O10" s="69">
        <v>1</v>
      </c>
      <c r="P10" s="69"/>
      <c r="Q10" s="69">
        <v>1</v>
      </c>
      <c r="R10" s="231"/>
    </row>
    <row r="11" spans="1:18" x14ac:dyDescent="0.45">
      <c r="A11" s="64">
        <v>17</v>
      </c>
      <c r="B11" s="65">
        <v>1</v>
      </c>
      <c r="C11" s="66"/>
      <c r="D11" s="66">
        <v>1</v>
      </c>
      <c r="E11" s="66">
        <v>1</v>
      </c>
      <c r="F11" s="66">
        <v>4</v>
      </c>
      <c r="G11" s="66"/>
      <c r="H11" s="66"/>
      <c r="I11" s="66"/>
      <c r="J11" s="66">
        <v>3</v>
      </c>
      <c r="K11" s="66"/>
      <c r="L11" s="66">
        <v>1</v>
      </c>
      <c r="M11" s="66"/>
      <c r="N11" s="66">
        <v>2</v>
      </c>
      <c r="O11" s="66"/>
      <c r="P11" s="66"/>
      <c r="Q11" s="66"/>
      <c r="R11" s="232"/>
    </row>
    <row r="12" spans="1:18" x14ac:dyDescent="0.45">
      <c r="A12" s="67">
        <v>16</v>
      </c>
      <c r="B12" s="68"/>
      <c r="C12" s="69"/>
      <c r="D12" s="69"/>
      <c r="E12" s="69">
        <v>2</v>
      </c>
      <c r="F12" s="69">
        <v>1</v>
      </c>
      <c r="G12" s="69"/>
      <c r="H12" s="69"/>
      <c r="I12" s="69"/>
      <c r="J12" s="69">
        <v>2</v>
      </c>
      <c r="K12" s="69">
        <v>1</v>
      </c>
      <c r="L12" s="69">
        <v>1</v>
      </c>
      <c r="M12" s="69"/>
      <c r="N12" s="69">
        <v>2</v>
      </c>
      <c r="O12" s="69"/>
      <c r="P12" s="69">
        <v>1</v>
      </c>
      <c r="Q12" s="69"/>
      <c r="R12" s="231"/>
    </row>
    <row r="13" spans="1:18" x14ac:dyDescent="0.45">
      <c r="A13" s="64">
        <v>15</v>
      </c>
      <c r="B13" s="65"/>
      <c r="C13" s="66"/>
      <c r="D13" s="66">
        <v>4</v>
      </c>
      <c r="E13" s="66">
        <v>3</v>
      </c>
      <c r="F13" s="66">
        <v>2</v>
      </c>
      <c r="G13" s="66"/>
      <c r="H13" s="66"/>
      <c r="I13" s="66"/>
      <c r="J13" s="66">
        <v>2</v>
      </c>
      <c r="K13" s="66">
        <v>1</v>
      </c>
      <c r="L13" s="66"/>
      <c r="M13" s="66"/>
      <c r="N13" s="66"/>
      <c r="O13" s="66"/>
      <c r="P13" s="66"/>
      <c r="Q13" s="66">
        <v>1</v>
      </c>
      <c r="R13" s="232">
        <v>1</v>
      </c>
    </row>
    <row r="14" spans="1:18" x14ac:dyDescent="0.45">
      <c r="A14" s="67">
        <v>14</v>
      </c>
      <c r="B14" s="68">
        <v>1</v>
      </c>
      <c r="C14" s="69">
        <v>1</v>
      </c>
      <c r="D14" s="69">
        <v>1</v>
      </c>
      <c r="E14" s="69"/>
      <c r="F14" s="69">
        <v>2</v>
      </c>
      <c r="G14" s="69"/>
      <c r="H14" s="69"/>
      <c r="I14" s="69"/>
      <c r="J14" s="69">
        <v>4</v>
      </c>
      <c r="K14" s="69"/>
      <c r="L14" s="69">
        <v>3</v>
      </c>
      <c r="M14" s="69"/>
      <c r="N14" s="69"/>
      <c r="O14" s="69">
        <v>1</v>
      </c>
      <c r="P14" s="69"/>
      <c r="Q14" s="69"/>
      <c r="R14" s="231">
        <v>2</v>
      </c>
    </row>
    <row r="15" spans="1:18" x14ac:dyDescent="0.45">
      <c r="A15" s="64">
        <v>13</v>
      </c>
      <c r="B15" s="65">
        <v>2</v>
      </c>
      <c r="C15" s="66"/>
      <c r="D15" s="66">
        <v>1</v>
      </c>
      <c r="E15" s="66"/>
      <c r="F15" s="66">
        <v>2</v>
      </c>
      <c r="G15" s="66">
        <v>1</v>
      </c>
      <c r="H15" s="66"/>
      <c r="I15" s="66"/>
      <c r="J15" s="66">
        <v>2</v>
      </c>
      <c r="K15" s="66"/>
      <c r="L15" s="66"/>
      <c r="M15" s="66">
        <v>1</v>
      </c>
      <c r="N15" s="66"/>
      <c r="O15" s="66">
        <v>1</v>
      </c>
      <c r="P15" s="66">
        <v>1</v>
      </c>
      <c r="Q15" s="66"/>
      <c r="R15" s="232">
        <v>1</v>
      </c>
    </row>
    <row r="16" spans="1:18" x14ac:dyDescent="0.45">
      <c r="A16" s="67">
        <v>12</v>
      </c>
      <c r="B16" s="68"/>
      <c r="C16" s="69"/>
      <c r="D16" s="69">
        <v>2</v>
      </c>
      <c r="E16" s="69">
        <v>2</v>
      </c>
      <c r="F16" s="69">
        <v>1</v>
      </c>
      <c r="G16" s="69"/>
      <c r="H16" s="69"/>
      <c r="I16" s="69"/>
      <c r="J16" s="69">
        <v>5</v>
      </c>
      <c r="K16" s="69"/>
      <c r="L16" s="69"/>
      <c r="M16" s="69"/>
      <c r="N16" s="69"/>
      <c r="O16" s="69">
        <v>1</v>
      </c>
      <c r="P16" s="69"/>
      <c r="Q16" s="69"/>
      <c r="R16" s="231">
        <v>1</v>
      </c>
    </row>
    <row r="17" spans="1:18" x14ac:dyDescent="0.45">
      <c r="A17" s="64">
        <v>11</v>
      </c>
      <c r="B17" s="65"/>
      <c r="C17" s="66"/>
      <c r="D17" s="66">
        <v>4</v>
      </c>
      <c r="E17" s="66"/>
      <c r="F17" s="66"/>
      <c r="G17" s="66"/>
      <c r="H17" s="66"/>
      <c r="I17" s="66"/>
      <c r="J17" s="66">
        <v>2</v>
      </c>
      <c r="K17" s="66">
        <v>1</v>
      </c>
      <c r="L17" s="66">
        <v>2</v>
      </c>
      <c r="M17" s="66"/>
      <c r="N17" s="66"/>
      <c r="O17" s="66">
        <v>1</v>
      </c>
      <c r="P17" s="66">
        <v>2</v>
      </c>
      <c r="Q17" s="66">
        <v>1</v>
      </c>
      <c r="R17" s="232"/>
    </row>
    <row r="18" spans="1:18" x14ac:dyDescent="0.45">
      <c r="A18" s="67">
        <v>10</v>
      </c>
      <c r="B18" s="68">
        <v>1</v>
      </c>
      <c r="C18" s="69"/>
      <c r="D18" s="69">
        <v>2</v>
      </c>
      <c r="E18" s="69"/>
      <c r="F18" s="69">
        <v>3</v>
      </c>
      <c r="G18" s="69"/>
      <c r="H18" s="69"/>
      <c r="I18" s="69"/>
      <c r="J18" s="69">
        <v>3</v>
      </c>
      <c r="K18" s="69">
        <v>1</v>
      </c>
      <c r="L18" s="69">
        <v>1</v>
      </c>
      <c r="M18" s="69"/>
      <c r="N18" s="69"/>
      <c r="O18" s="69">
        <v>2</v>
      </c>
      <c r="P18" s="69">
        <v>3</v>
      </c>
      <c r="Q18" s="69"/>
      <c r="R18" s="231"/>
    </row>
    <row r="19" spans="1:18" x14ac:dyDescent="0.45">
      <c r="A19" s="64">
        <v>9</v>
      </c>
      <c r="B19" s="65"/>
      <c r="C19" s="66"/>
      <c r="D19" s="66">
        <v>4</v>
      </c>
      <c r="E19" s="66"/>
      <c r="F19" s="66">
        <v>2</v>
      </c>
      <c r="G19" s="66"/>
      <c r="H19" s="66"/>
      <c r="I19" s="66"/>
      <c r="J19" s="66">
        <v>3</v>
      </c>
      <c r="K19" s="66">
        <v>1</v>
      </c>
      <c r="L19" s="66">
        <v>2</v>
      </c>
      <c r="M19" s="66"/>
      <c r="N19" s="66"/>
      <c r="O19" s="66">
        <v>1</v>
      </c>
      <c r="P19" s="66">
        <v>1</v>
      </c>
      <c r="Q19" s="66"/>
      <c r="R19" s="232">
        <v>1</v>
      </c>
    </row>
    <row r="20" spans="1:18" x14ac:dyDescent="0.45">
      <c r="A20" s="67">
        <v>8</v>
      </c>
      <c r="B20" s="68"/>
      <c r="C20" s="69"/>
      <c r="D20" s="69"/>
      <c r="E20" s="69"/>
      <c r="F20" s="69"/>
      <c r="G20" s="69"/>
      <c r="H20" s="69"/>
      <c r="I20" s="69"/>
      <c r="J20" s="69">
        <v>1</v>
      </c>
      <c r="K20" s="69">
        <v>1</v>
      </c>
      <c r="L20" s="69">
        <v>1</v>
      </c>
      <c r="M20" s="69"/>
      <c r="N20" s="69">
        <v>1</v>
      </c>
      <c r="O20" s="69">
        <v>3</v>
      </c>
      <c r="P20" s="69"/>
      <c r="Q20" s="69"/>
      <c r="R20" s="231"/>
    </row>
    <row r="21" spans="1:18" x14ac:dyDescent="0.45">
      <c r="A21" s="64">
        <v>7</v>
      </c>
      <c r="B21" s="65"/>
      <c r="C21" s="66"/>
      <c r="D21" s="66">
        <v>1</v>
      </c>
      <c r="E21" s="66">
        <v>1</v>
      </c>
      <c r="F21" s="66"/>
      <c r="G21" s="66">
        <v>1</v>
      </c>
      <c r="H21" s="66"/>
      <c r="I21" s="66"/>
      <c r="J21" s="66">
        <v>1</v>
      </c>
      <c r="K21" s="66"/>
      <c r="L21" s="66">
        <v>4</v>
      </c>
      <c r="M21" s="66"/>
      <c r="N21" s="66">
        <v>1</v>
      </c>
      <c r="O21" s="66">
        <v>1</v>
      </c>
      <c r="P21" s="66">
        <v>1</v>
      </c>
      <c r="Q21" s="66"/>
      <c r="R21" s="232">
        <v>1</v>
      </c>
    </row>
    <row r="22" spans="1:18" x14ac:dyDescent="0.45">
      <c r="A22" s="67">
        <v>6</v>
      </c>
      <c r="B22" s="68"/>
      <c r="C22" s="69"/>
      <c r="D22" s="69"/>
      <c r="E22" s="69">
        <v>1</v>
      </c>
      <c r="F22" s="69"/>
      <c r="G22" s="69"/>
      <c r="H22" s="69"/>
      <c r="I22" s="69"/>
      <c r="J22" s="69">
        <v>3</v>
      </c>
      <c r="K22" s="69"/>
      <c r="L22" s="69">
        <v>1</v>
      </c>
      <c r="M22" s="69"/>
      <c r="N22" s="69"/>
      <c r="O22" s="69"/>
      <c r="P22" s="69">
        <v>1</v>
      </c>
      <c r="Q22" s="69"/>
      <c r="R22" s="231"/>
    </row>
    <row r="23" spans="1:18" x14ac:dyDescent="0.45">
      <c r="A23" s="64">
        <v>5</v>
      </c>
      <c r="B23" s="65"/>
      <c r="C23" s="66"/>
      <c r="D23" s="66">
        <v>5</v>
      </c>
      <c r="E23" s="66"/>
      <c r="F23" s="66"/>
      <c r="G23" s="66"/>
      <c r="H23" s="66">
        <v>1</v>
      </c>
      <c r="I23" s="66"/>
      <c r="J23" s="66">
        <v>2</v>
      </c>
      <c r="K23" s="66"/>
      <c r="L23" s="66">
        <v>3</v>
      </c>
      <c r="M23" s="66"/>
      <c r="N23" s="66"/>
      <c r="O23" s="66">
        <v>1</v>
      </c>
      <c r="P23" s="66">
        <v>1</v>
      </c>
      <c r="Q23" s="66"/>
      <c r="R23" s="232"/>
    </row>
    <row r="24" spans="1:18" x14ac:dyDescent="0.45">
      <c r="A24" s="145">
        <v>4</v>
      </c>
      <c r="B24" s="146"/>
      <c r="C24" s="147"/>
      <c r="D24" s="147">
        <v>1</v>
      </c>
      <c r="E24" s="147"/>
      <c r="F24" s="147">
        <v>2</v>
      </c>
      <c r="G24" s="147"/>
      <c r="H24" s="147"/>
      <c r="I24" s="147"/>
      <c r="J24" s="147"/>
      <c r="K24" s="147"/>
      <c r="L24" s="147">
        <v>1</v>
      </c>
      <c r="M24" s="147"/>
      <c r="N24" s="147"/>
      <c r="O24" s="147"/>
      <c r="P24" s="147"/>
      <c r="Q24" s="147"/>
      <c r="R24" s="233"/>
    </row>
    <row r="25" spans="1:18" x14ac:dyDescent="0.45">
      <c r="A25" s="32">
        <v>3</v>
      </c>
      <c r="B25" s="32"/>
      <c r="C25" s="36"/>
      <c r="D25" s="36">
        <v>1</v>
      </c>
      <c r="E25" s="36"/>
      <c r="F25" s="36"/>
      <c r="G25" s="36"/>
      <c r="H25" s="36"/>
      <c r="I25" s="36"/>
      <c r="J25" s="36">
        <v>2</v>
      </c>
      <c r="K25" s="36"/>
      <c r="L25" s="36">
        <v>1</v>
      </c>
      <c r="M25" s="36"/>
      <c r="N25" s="36"/>
      <c r="O25" s="36">
        <v>1</v>
      </c>
      <c r="P25" s="36"/>
      <c r="Q25" s="36"/>
      <c r="R25" s="234"/>
    </row>
    <row r="26" spans="1:18" x14ac:dyDescent="0.45">
      <c r="A26" s="175">
        <v>2</v>
      </c>
      <c r="B26" s="176"/>
      <c r="C26" s="177"/>
      <c r="D26" s="177">
        <v>3</v>
      </c>
      <c r="E26" s="177"/>
      <c r="F26" s="177"/>
      <c r="G26" s="177"/>
      <c r="H26" s="177"/>
      <c r="I26" s="177"/>
      <c r="J26" s="177"/>
      <c r="K26" s="177">
        <v>1</v>
      </c>
      <c r="L26" s="177"/>
      <c r="M26" s="177"/>
      <c r="N26" s="177"/>
      <c r="O26" s="177"/>
      <c r="P26" s="177"/>
      <c r="Q26" s="177"/>
      <c r="R26" s="235"/>
    </row>
    <row r="27" spans="1:18" ht="16" thickBot="1" x14ac:dyDescent="0.5">
      <c r="A27" s="134">
        <v>1</v>
      </c>
      <c r="B27" s="112"/>
      <c r="C27" s="113"/>
      <c r="D27" s="113">
        <v>1</v>
      </c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236"/>
    </row>
    <row r="28" spans="1:18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37" spans="15:18" x14ac:dyDescent="0.45">
      <c r="O37" s="4"/>
      <c r="P37" s="4"/>
      <c r="Q37" s="4"/>
      <c r="R37" s="4"/>
    </row>
    <row r="38" spans="15:18" x14ac:dyDescent="0.45">
      <c r="O38" s="4"/>
      <c r="P38" s="4"/>
      <c r="Q38" s="4"/>
      <c r="R38" s="4"/>
    </row>
    <row r="39" spans="15:18" x14ac:dyDescent="0.45">
      <c r="O39" s="4"/>
      <c r="P39" s="4"/>
      <c r="Q39" s="4"/>
      <c r="R39" s="4"/>
    </row>
    <row r="40" spans="15:18" x14ac:dyDescent="0.45">
      <c r="O40" s="4"/>
      <c r="P40" s="4"/>
      <c r="Q40" s="4"/>
      <c r="R40" s="4"/>
    </row>
    <row r="41" spans="15:18" x14ac:dyDescent="0.45">
      <c r="O41" s="4"/>
      <c r="P41" s="4"/>
      <c r="Q41" s="4"/>
      <c r="R41" s="4"/>
    </row>
    <row r="42" spans="15:18" x14ac:dyDescent="0.45">
      <c r="O42" s="4"/>
      <c r="P42" s="4"/>
      <c r="Q42" s="4"/>
      <c r="R42" s="4"/>
    </row>
    <row r="43" spans="15:18" x14ac:dyDescent="0.45">
      <c r="O43" s="4"/>
      <c r="P43" s="4"/>
      <c r="Q43" s="4"/>
      <c r="R43" s="4"/>
    </row>
    <row r="44" spans="15:18" x14ac:dyDescent="0.45">
      <c r="O44" s="4"/>
      <c r="P44" s="4"/>
      <c r="Q44" s="4"/>
      <c r="R44" s="4"/>
    </row>
    <row r="45" spans="15:18" x14ac:dyDescent="0.45">
      <c r="O45" s="4"/>
      <c r="P45" s="4"/>
      <c r="Q45" s="4"/>
      <c r="R45" s="4"/>
    </row>
    <row r="46" spans="15:18" x14ac:dyDescent="0.45">
      <c r="O46" s="4"/>
      <c r="P46" s="4"/>
      <c r="Q46" s="4"/>
      <c r="R46" s="4"/>
    </row>
    <row r="47" spans="15:18" x14ac:dyDescent="0.45">
      <c r="O47" s="4"/>
      <c r="P47" s="4"/>
      <c r="Q47" s="4"/>
      <c r="R47" s="4"/>
    </row>
    <row r="48" spans="15:18" x14ac:dyDescent="0.45">
      <c r="O48" s="4"/>
      <c r="P48" s="4"/>
      <c r="Q48" s="4"/>
      <c r="R48" s="4"/>
    </row>
    <row r="49" spans="15:18" x14ac:dyDescent="0.45">
      <c r="O49" s="4"/>
      <c r="P49" s="4"/>
      <c r="Q49" s="4"/>
      <c r="R49" s="4"/>
    </row>
    <row r="50" spans="15:18" x14ac:dyDescent="0.45">
      <c r="O50" s="4"/>
      <c r="P50" s="4"/>
      <c r="Q50" s="4"/>
      <c r="R50" s="4"/>
    </row>
    <row r="51" spans="15:18" x14ac:dyDescent="0.45">
      <c r="O51" s="4"/>
      <c r="P51" s="4"/>
      <c r="Q51" s="4"/>
      <c r="R51" s="4"/>
    </row>
    <row r="52" spans="15:18" x14ac:dyDescent="0.45">
      <c r="O52" s="4"/>
      <c r="P52" s="4"/>
      <c r="Q52" s="4"/>
      <c r="R52" s="4"/>
    </row>
    <row r="53" spans="15:18" x14ac:dyDescent="0.45">
      <c r="O53" s="4"/>
      <c r="P53" s="4"/>
      <c r="Q53" s="4"/>
      <c r="R53" s="4"/>
    </row>
    <row r="54" spans="15:18" x14ac:dyDescent="0.45">
      <c r="O54" s="4"/>
      <c r="P54" s="4"/>
      <c r="Q54" s="4"/>
      <c r="R54" s="4"/>
    </row>
    <row r="55" spans="15:18" x14ac:dyDescent="0.45">
      <c r="O55" s="4"/>
      <c r="P55" s="4"/>
      <c r="Q55" s="4"/>
      <c r="R55" s="4"/>
    </row>
    <row r="56" spans="15:18" x14ac:dyDescent="0.45">
      <c r="O56" s="4"/>
      <c r="P56" s="4"/>
      <c r="Q56" s="4"/>
      <c r="R56" s="4"/>
    </row>
    <row r="57" spans="15:18" x14ac:dyDescent="0.45">
      <c r="O57" s="4"/>
      <c r="P57" s="4"/>
      <c r="Q57" s="4"/>
      <c r="R57" s="4"/>
    </row>
    <row r="58" spans="15:18" x14ac:dyDescent="0.45">
      <c r="O58" s="4"/>
      <c r="P58" s="4"/>
      <c r="Q58" s="4"/>
      <c r="R58" s="4"/>
    </row>
    <row r="59" spans="15:18" x14ac:dyDescent="0.45">
      <c r="O59" s="4"/>
      <c r="P59" s="4"/>
      <c r="Q59" s="4"/>
      <c r="R59" s="4"/>
    </row>
    <row r="60" spans="15:18" x14ac:dyDescent="0.45">
      <c r="O60" s="4"/>
      <c r="P60" s="4"/>
      <c r="Q60" s="4"/>
      <c r="R60" s="4"/>
    </row>
    <row r="61" spans="15:18" x14ac:dyDescent="0.45">
      <c r="O61" s="4"/>
      <c r="P61" s="4"/>
      <c r="Q61" s="4"/>
      <c r="R61" s="4"/>
    </row>
    <row r="62" spans="15:18" x14ac:dyDescent="0.45">
      <c r="O62" s="4"/>
      <c r="P62" s="4"/>
      <c r="Q62" s="4"/>
      <c r="R62" s="4"/>
    </row>
    <row r="63" spans="15:18" x14ac:dyDescent="0.45">
      <c r="O63" s="4"/>
      <c r="P63" s="4"/>
      <c r="Q63" s="4"/>
      <c r="R63" s="4"/>
    </row>
  </sheetData>
  <mergeCells count="1">
    <mergeCell ref="A2:R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zoomScaleNormal="100" workbookViewId="0">
      <selection activeCell="I12" sqref="I12"/>
    </sheetView>
  </sheetViews>
  <sheetFormatPr defaultRowHeight="12.5" x14ac:dyDescent="0.25"/>
  <cols>
    <col min="1" max="1" width="15" style="46" customWidth="1"/>
    <col min="2" max="2" width="9.1796875" style="46"/>
    <col min="3" max="3" width="9.54296875" style="46" customWidth="1"/>
    <col min="4" max="4" width="12.81640625" style="46" customWidth="1"/>
    <col min="5" max="5" width="26.54296875" customWidth="1"/>
  </cols>
  <sheetData>
    <row r="1" spans="1:5" ht="13" thickBot="1" x14ac:dyDescent="0.3"/>
    <row r="2" spans="1:5" ht="68.25" customHeight="1" thickBot="1" x14ac:dyDescent="0.65">
      <c r="A2" s="300" t="s">
        <v>623</v>
      </c>
      <c r="B2" s="301"/>
      <c r="C2" s="301"/>
      <c r="D2" s="302"/>
    </row>
    <row r="3" spans="1:5" s="50" customFormat="1" ht="58.5" customHeight="1" x14ac:dyDescent="0.6">
      <c r="A3" s="47" t="s">
        <v>34</v>
      </c>
      <c r="B3" s="48" t="s">
        <v>68</v>
      </c>
      <c r="C3" s="73" t="s">
        <v>66</v>
      </c>
      <c r="D3" s="49" t="s">
        <v>67</v>
      </c>
    </row>
    <row r="4" spans="1:5" ht="18" x14ac:dyDescent="0.5">
      <c r="A4" s="185">
        <v>1</v>
      </c>
      <c r="B4" s="186">
        <v>26</v>
      </c>
      <c r="C4" s="187">
        <v>5</v>
      </c>
      <c r="D4" s="188">
        <v>5</v>
      </c>
      <c r="E4" s="184"/>
    </row>
    <row r="5" spans="1:5" ht="18" x14ac:dyDescent="0.5">
      <c r="A5" s="189">
        <v>2</v>
      </c>
      <c r="B5" s="190">
        <v>3</v>
      </c>
      <c r="C5" s="191">
        <f>D5-D4</f>
        <v>7</v>
      </c>
      <c r="D5" s="192">
        <v>12</v>
      </c>
      <c r="E5" s="184"/>
    </row>
    <row r="6" spans="1:5" ht="18" x14ac:dyDescent="0.5">
      <c r="A6" s="185">
        <v>3</v>
      </c>
      <c r="B6" s="186">
        <v>7</v>
      </c>
      <c r="C6" s="187">
        <f t="shared" ref="C6:C26" si="0">D6-D5</f>
        <v>5</v>
      </c>
      <c r="D6" s="188">
        <v>17</v>
      </c>
      <c r="E6" s="184"/>
    </row>
    <row r="7" spans="1:5" ht="18" x14ac:dyDescent="0.5">
      <c r="A7" s="189">
        <v>4</v>
      </c>
      <c r="B7" s="190">
        <v>3</v>
      </c>
      <c r="C7" s="191">
        <f t="shared" si="0"/>
        <v>7</v>
      </c>
      <c r="D7" s="192">
        <v>24</v>
      </c>
      <c r="E7" s="184"/>
    </row>
    <row r="8" spans="1:5" ht="18" x14ac:dyDescent="0.5">
      <c r="A8" s="185">
        <v>5</v>
      </c>
      <c r="B8" s="186">
        <v>2</v>
      </c>
      <c r="C8" s="187">
        <f t="shared" si="0"/>
        <v>6</v>
      </c>
      <c r="D8" s="188">
        <v>30</v>
      </c>
      <c r="E8" s="184"/>
    </row>
    <row r="9" spans="1:5" ht="18" x14ac:dyDescent="0.5">
      <c r="A9" s="189">
        <v>6</v>
      </c>
      <c r="B9" s="190">
        <v>4</v>
      </c>
      <c r="C9" s="191">
        <f t="shared" si="0"/>
        <v>8</v>
      </c>
      <c r="D9" s="192">
        <v>38</v>
      </c>
      <c r="E9" s="184"/>
    </row>
    <row r="10" spans="1:5" ht="18" x14ac:dyDescent="0.5">
      <c r="A10" s="185">
        <v>7</v>
      </c>
      <c r="B10" s="186">
        <v>5</v>
      </c>
      <c r="C10" s="187">
        <v>8</v>
      </c>
      <c r="D10" s="188">
        <v>45</v>
      </c>
      <c r="E10" s="184"/>
    </row>
    <row r="11" spans="1:5" ht="18" x14ac:dyDescent="0.5">
      <c r="A11" s="189">
        <v>8</v>
      </c>
      <c r="B11" s="190">
        <v>4</v>
      </c>
      <c r="C11" s="191">
        <f t="shared" si="0"/>
        <v>6</v>
      </c>
      <c r="D11" s="192">
        <v>51</v>
      </c>
      <c r="E11" s="184"/>
    </row>
    <row r="12" spans="1:5" ht="18" x14ac:dyDescent="0.5">
      <c r="A12" s="185">
        <v>9</v>
      </c>
      <c r="B12" s="186">
        <v>7</v>
      </c>
      <c r="C12" s="187">
        <f t="shared" si="0"/>
        <v>8</v>
      </c>
      <c r="D12" s="188">
        <v>59</v>
      </c>
      <c r="E12" s="184"/>
    </row>
    <row r="13" spans="1:5" ht="18" x14ac:dyDescent="0.5">
      <c r="A13" s="189">
        <v>10</v>
      </c>
      <c r="B13" s="190">
        <v>6</v>
      </c>
      <c r="C13" s="191">
        <f t="shared" si="0"/>
        <v>7</v>
      </c>
      <c r="D13" s="192">
        <v>66</v>
      </c>
      <c r="E13" s="184"/>
    </row>
    <row r="14" spans="1:5" ht="18" x14ac:dyDescent="0.5">
      <c r="A14" s="185">
        <v>11</v>
      </c>
      <c r="B14" s="186">
        <v>16</v>
      </c>
      <c r="C14" s="187">
        <f t="shared" si="0"/>
        <v>6</v>
      </c>
      <c r="D14" s="188">
        <v>72</v>
      </c>
      <c r="E14" s="184"/>
    </row>
    <row r="15" spans="1:5" ht="18" x14ac:dyDescent="0.5">
      <c r="A15" s="189">
        <v>12</v>
      </c>
      <c r="B15" s="190">
        <v>16</v>
      </c>
      <c r="C15" s="191">
        <f t="shared" si="0"/>
        <v>3</v>
      </c>
      <c r="D15" s="192">
        <v>75</v>
      </c>
      <c r="E15" s="184"/>
    </row>
    <row r="16" spans="1:5" ht="18" x14ac:dyDescent="0.5">
      <c r="A16" s="185">
        <v>13</v>
      </c>
      <c r="B16" s="186">
        <v>16</v>
      </c>
      <c r="C16" s="187">
        <f t="shared" si="0"/>
        <v>5</v>
      </c>
      <c r="D16" s="188">
        <v>80</v>
      </c>
      <c r="E16" s="184"/>
    </row>
    <row r="17" spans="1:5" ht="18" x14ac:dyDescent="0.5">
      <c r="A17" s="189">
        <v>14</v>
      </c>
      <c r="B17" s="190">
        <v>18</v>
      </c>
      <c r="C17" s="191">
        <f t="shared" si="0"/>
        <v>4</v>
      </c>
      <c r="D17" s="192">
        <v>84</v>
      </c>
      <c r="E17" s="184"/>
    </row>
    <row r="18" spans="1:5" ht="18" x14ac:dyDescent="0.5">
      <c r="A18" s="185">
        <v>15</v>
      </c>
      <c r="B18" s="186">
        <v>26</v>
      </c>
      <c r="C18" s="187">
        <f t="shared" si="0"/>
        <v>4</v>
      </c>
      <c r="D18" s="188">
        <v>88</v>
      </c>
      <c r="E18" s="184"/>
    </row>
    <row r="19" spans="1:5" ht="18" x14ac:dyDescent="0.5">
      <c r="A19" s="189">
        <v>16</v>
      </c>
      <c r="B19" s="190">
        <v>19</v>
      </c>
      <c r="C19" s="191">
        <f t="shared" si="0"/>
        <v>6</v>
      </c>
      <c r="D19" s="192">
        <v>94</v>
      </c>
      <c r="E19" s="184"/>
    </row>
    <row r="20" spans="1:5" ht="18" x14ac:dyDescent="0.5">
      <c r="A20" s="185">
        <v>17</v>
      </c>
      <c r="B20" s="186">
        <v>17</v>
      </c>
      <c r="C20" s="187">
        <f t="shared" si="0"/>
        <v>6</v>
      </c>
      <c r="D20" s="188">
        <v>100</v>
      </c>
      <c r="E20" s="184"/>
    </row>
    <row r="21" spans="1:5" ht="18" x14ac:dyDescent="0.5">
      <c r="A21" s="189">
        <v>18</v>
      </c>
      <c r="B21" s="190">
        <v>16</v>
      </c>
      <c r="C21" s="191">
        <f t="shared" si="0"/>
        <v>6</v>
      </c>
      <c r="D21" s="192">
        <v>106</v>
      </c>
      <c r="E21" s="184"/>
    </row>
    <row r="22" spans="1:5" ht="18" x14ac:dyDescent="0.5">
      <c r="A22" s="185">
        <v>19</v>
      </c>
      <c r="B22" s="186">
        <v>13</v>
      </c>
      <c r="C22" s="187">
        <f t="shared" si="0"/>
        <v>7</v>
      </c>
      <c r="D22" s="188">
        <v>113</v>
      </c>
      <c r="E22" s="184"/>
    </row>
    <row r="23" spans="1:5" ht="18" x14ac:dyDescent="0.5">
      <c r="A23" s="189">
        <v>20</v>
      </c>
      <c r="B23" s="190">
        <v>12</v>
      </c>
      <c r="C23" s="191">
        <f t="shared" si="0"/>
        <v>7</v>
      </c>
      <c r="D23" s="192">
        <v>120</v>
      </c>
      <c r="E23" s="184"/>
    </row>
    <row r="24" spans="1:5" ht="18" x14ac:dyDescent="0.5">
      <c r="A24" s="185">
        <v>21</v>
      </c>
      <c r="B24" s="186">
        <v>1</v>
      </c>
      <c r="C24" s="187" t="s">
        <v>478</v>
      </c>
      <c r="D24" s="188">
        <v>136</v>
      </c>
      <c r="E24" s="184"/>
    </row>
    <row r="25" spans="1:5" ht="18" x14ac:dyDescent="0.5">
      <c r="A25" s="193">
        <v>22</v>
      </c>
      <c r="B25" s="194">
        <v>1</v>
      </c>
      <c r="C25" s="195">
        <f t="shared" si="0"/>
        <v>3</v>
      </c>
      <c r="D25" s="196">
        <v>139</v>
      </c>
      <c r="E25" s="184"/>
    </row>
    <row r="26" spans="1:5" ht="18.5" thickBot="1" x14ac:dyDescent="0.55000000000000004">
      <c r="A26" s="197">
        <v>23</v>
      </c>
      <c r="B26" s="198">
        <v>1</v>
      </c>
      <c r="C26" s="199">
        <f t="shared" si="0"/>
        <v>8</v>
      </c>
      <c r="D26" s="200">
        <v>147</v>
      </c>
      <c r="E26" s="184"/>
    </row>
    <row r="27" spans="1:5" x14ac:dyDescent="0.25">
      <c r="A27" s="46" t="s">
        <v>69</v>
      </c>
    </row>
    <row r="28" spans="1:5" s="46" customFormat="1" x14ac:dyDescent="0.25"/>
    <row r="29" spans="1:5" s="46" customFormat="1" x14ac:dyDescent="0.25"/>
  </sheetData>
  <mergeCells count="1">
    <mergeCell ref="A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2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N19" sqref="N19"/>
    </sheetView>
  </sheetViews>
  <sheetFormatPr defaultRowHeight="12.5" x14ac:dyDescent="0.25"/>
  <cols>
    <col min="1" max="1" width="11" bestFit="1" customWidth="1"/>
    <col min="2" max="2" width="15.81640625" bestFit="1" customWidth="1"/>
    <col min="3" max="3" width="19.1796875" bestFit="1" customWidth="1"/>
    <col min="4" max="4" width="16" bestFit="1" customWidth="1"/>
    <col min="5" max="6" width="11.453125" bestFit="1" customWidth="1"/>
  </cols>
  <sheetData>
    <row r="1" spans="1:6" x14ac:dyDescent="0.25">
      <c r="A1" s="253" t="s">
        <v>25</v>
      </c>
      <c r="B1" s="253" t="s">
        <v>272</v>
      </c>
      <c r="C1" s="253" t="s">
        <v>17</v>
      </c>
      <c r="D1" s="253" t="s">
        <v>18</v>
      </c>
      <c r="E1" s="253" t="s">
        <v>19</v>
      </c>
      <c r="F1" s="253" t="s">
        <v>20</v>
      </c>
    </row>
    <row r="2" spans="1:6" x14ac:dyDescent="0.25">
      <c r="A2" s="254" t="s">
        <v>9</v>
      </c>
      <c r="B2" s="255">
        <v>16</v>
      </c>
      <c r="C2" s="256">
        <v>11</v>
      </c>
      <c r="D2" s="256">
        <v>13.82</v>
      </c>
      <c r="E2" s="257">
        <v>5</v>
      </c>
      <c r="F2" s="256">
        <v>8.82</v>
      </c>
    </row>
    <row r="3" spans="1:6" x14ac:dyDescent="0.25">
      <c r="A3" s="254" t="s">
        <v>283</v>
      </c>
      <c r="B3" s="255">
        <v>18</v>
      </c>
      <c r="C3" s="256">
        <v>1</v>
      </c>
      <c r="D3" s="256">
        <v>20</v>
      </c>
      <c r="E3" s="257">
        <v>13</v>
      </c>
      <c r="F3" s="256">
        <v>7</v>
      </c>
    </row>
    <row r="4" spans="1:6" x14ac:dyDescent="0.25">
      <c r="A4" s="254" t="s">
        <v>11</v>
      </c>
      <c r="B4" s="255">
        <v>1</v>
      </c>
      <c r="C4" s="256">
        <v>6</v>
      </c>
      <c r="D4" s="256">
        <v>14.5</v>
      </c>
      <c r="E4" s="257">
        <v>10</v>
      </c>
      <c r="F4" s="256">
        <v>4.5</v>
      </c>
    </row>
    <row r="5" spans="1:6" x14ac:dyDescent="0.25">
      <c r="A5" s="254" t="s">
        <v>7</v>
      </c>
      <c r="B5" s="255">
        <v>6</v>
      </c>
      <c r="C5" s="256">
        <v>14</v>
      </c>
      <c r="D5" s="256">
        <v>12.21</v>
      </c>
      <c r="E5" s="257">
        <v>8</v>
      </c>
      <c r="F5" s="256">
        <v>4.21</v>
      </c>
    </row>
    <row r="6" spans="1:6" x14ac:dyDescent="0.25">
      <c r="A6" s="254" t="s">
        <v>3</v>
      </c>
      <c r="B6" s="255">
        <v>7</v>
      </c>
      <c r="C6" s="256">
        <v>30</v>
      </c>
      <c r="D6" s="256">
        <v>20.2</v>
      </c>
      <c r="E6" s="257">
        <v>16</v>
      </c>
      <c r="F6" s="256">
        <v>4.2</v>
      </c>
    </row>
    <row r="7" spans="1:6" x14ac:dyDescent="0.25">
      <c r="A7" s="254" t="s">
        <v>10</v>
      </c>
      <c r="B7" s="255">
        <v>3</v>
      </c>
      <c r="C7" s="256">
        <v>8</v>
      </c>
      <c r="D7" s="256">
        <v>19.13</v>
      </c>
      <c r="E7" s="257">
        <v>15</v>
      </c>
      <c r="F7" s="256">
        <v>4.13</v>
      </c>
    </row>
    <row r="8" spans="1:6" x14ac:dyDescent="0.25">
      <c r="A8" s="254" t="s">
        <v>2</v>
      </c>
      <c r="B8" s="255">
        <v>8</v>
      </c>
      <c r="C8" s="256">
        <v>36</v>
      </c>
      <c r="D8" s="256">
        <v>18.25</v>
      </c>
      <c r="E8" s="257">
        <v>15</v>
      </c>
      <c r="F8" s="256">
        <v>3.25</v>
      </c>
    </row>
    <row r="9" spans="1:6" x14ac:dyDescent="0.25">
      <c r="A9" s="254" t="s">
        <v>4</v>
      </c>
      <c r="B9" s="255">
        <v>10</v>
      </c>
      <c r="C9" s="256">
        <v>28</v>
      </c>
      <c r="D9" s="256">
        <v>14.64</v>
      </c>
      <c r="E9" s="257">
        <v>12</v>
      </c>
      <c r="F9" s="256">
        <v>2.64</v>
      </c>
    </row>
    <row r="10" spans="1:6" x14ac:dyDescent="0.25">
      <c r="A10" s="254" t="s">
        <v>1</v>
      </c>
      <c r="B10" s="255">
        <v>9</v>
      </c>
      <c r="C10" s="256">
        <v>33</v>
      </c>
      <c r="D10" s="256">
        <v>9.48</v>
      </c>
      <c r="E10" s="257">
        <v>7</v>
      </c>
      <c r="F10" s="256">
        <v>2.48</v>
      </c>
    </row>
    <row r="11" spans="1:6" x14ac:dyDescent="0.25">
      <c r="A11" s="254" t="s">
        <v>8</v>
      </c>
      <c r="B11" s="255">
        <v>5</v>
      </c>
      <c r="C11" s="256">
        <v>5</v>
      </c>
      <c r="D11" s="256">
        <v>18.399999999999999</v>
      </c>
      <c r="E11" s="257">
        <v>16</v>
      </c>
      <c r="F11" s="256">
        <v>2.4</v>
      </c>
    </row>
    <row r="12" spans="1:6" x14ac:dyDescent="0.25">
      <c r="A12" s="254" t="s">
        <v>12</v>
      </c>
      <c r="B12" s="255">
        <v>2</v>
      </c>
      <c r="C12" s="256">
        <v>1</v>
      </c>
      <c r="D12" s="256">
        <v>13</v>
      </c>
      <c r="E12" s="257">
        <v>11</v>
      </c>
      <c r="F12" s="256">
        <v>2</v>
      </c>
    </row>
    <row r="13" spans="1:6" x14ac:dyDescent="0.25">
      <c r="A13" s="254" t="s">
        <v>87</v>
      </c>
      <c r="B13" s="255">
        <v>17</v>
      </c>
      <c r="C13" s="256">
        <v>1</v>
      </c>
      <c r="D13" s="256">
        <v>5</v>
      </c>
      <c r="E13" s="257">
        <v>3</v>
      </c>
      <c r="F13" s="256">
        <v>2</v>
      </c>
    </row>
    <row r="14" spans="1:6" ht="20.5" x14ac:dyDescent="0.25">
      <c r="A14" s="254" t="s">
        <v>14</v>
      </c>
      <c r="B14" s="255">
        <v>12</v>
      </c>
      <c r="C14" s="256">
        <v>9</v>
      </c>
      <c r="D14" s="256">
        <v>13.89</v>
      </c>
      <c r="E14" s="257">
        <v>12</v>
      </c>
      <c r="F14" s="256">
        <v>1.89</v>
      </c>
    </row>
    <row r="15" spans="1:6" x14ac:dyDescent="0.25">
      <c r="A15" s="254" t="s">
        <v>5</v>
      </c>
      <c r="B15" s="255">
        <v>11</v>
      </c>
      <c r="C15" s="256">
        <v>24</v>
      </c>
      <c r="D15" s="256">
        <v>17.829999999999998</v>
      </c>
      <c r="E15" s="257">
        <v>16</v>
      </c>
      <c r="F15" s="256">
        <v>1.83</v>
      </c>
    </row>
    <row r="16" spans="1:6" x14ac:dyDescent="0.25">
      <c r="A16" s="254" t="s">
        <v>0</v>
      </c>
      <c r="B16" s="255">
        <v>13</v>
      </c>
      <c r="C16" s="256">
        <v>44</v>
      </c>
      <c r="D16" s="256">
        <v>12.82</v>
      </c>
      <c r="E16" s="257">
        <v>11</v>
      </c>
      <c r="F16" s="256">
        <v>1.82</v>
      </c>
    </row>
    <row r="17" spans="1:6" ht="14.25" customHeight="1" x14ac:dyDescent="0.25">
      <c r="A17" s="254" t="s">
        <v>6</v>
      </c>
      <c r="B17" s="255">
        <v>14</v>
      </c>
      <c r="C17" s="256">
        <v>15</v>
      </c>
      <c r="D17" s="256">
        <v>10.4</v>
      </c>
      <c r="E17" s="257">
        <v>9</v>
      </c>
      <c r="F17" s="256">
        <v>1.4</v>
      </c>
    </row>
    <row r="18" spans="1:6" ht="20.5" x14ac:dyDescent="0.25">
      <c r="A18" s="254" t="s">
        <v>65</v>
      </c>
      <c r="B18" s="255">
        <v>15</v>
      </c>
      <c r="C18" s="256">
        <v>24</v>
      </c>
      <c r="D18" s="256">
        <v>10.33</v>
      </c>
      <c r="E18" s="257">
        <v>10</v>
      </c>
      <c r="F18" s="256">
        <v>0.33</v>
      </c>
    </row>
    <row r="19" spans="1:6" x14ac:dyDescent="0.25">
      <c r="A19" s="254" t="s">
        <v>13</v>
      </c>
      <c r="B19" s="255"/>
      <c r="C19" s="256">
        <v>0</v>
      </c>
      <c r="D19" s="256"/>
      <c r="E19" s="257">
        <v>9</v>
      </c>
      <c r="F19" s="256"/>
    </row>
  </sheetData>
  <sortState ref="A2:F19">
    <sortCondition descending="1" ref="F2:F19"/>
  </sortState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Leaders By Round</vt:lpstr>
      <vt:lpstr>Quarterly Tipping Winners</vt:lpstr>
      <vt:lpstr>Weekly Winners</vt:lpstr>
      <vt:lpstr>Overall HR Teams</vt:lpstr>
      <vt:lpstr>Ladders</vt:lpstr>
      <vt:lpstr>Supporters backed own team</vt:lpstr>
      <vt:lpstr>Mark's Season</vt:lpstr>
      <vt:lpstr>-&gt; Not Done -&gt;</vt:lpstr>
      <vt:lpstr>SupporterLoyalty Data</vt:lpstr>
      <vt:lpstr>Score Histogram Data</vt:lpstr>
      <vt:lpstr>Tipper Count Data</vt:lpstr>
      <vt:lpstr>Supporter Breakdown Data</vt:lpstr>
      <vt:lpstr>Upsets Data</vt:lpstr>
      <vt:lpstr>SupporterLoyaltyChart</vt:lpstr>
      <vt:lpstr>Score Histogram</vt:lpstr>
      <vt:lpstr>Tipper Count</vt:lpstr>
      <vt:lpstr>Supporter Breakdown</vt:lpstr>
      <vt:lpstr>Upsets</vt:lpstr>
      <vt:lpstr>Chart2</vt:lpstr>
      <vt:lpstr>'Quarterly Tipping Winners'!Print_Area</vt:lpstr>
    </vt:vector>
  </TitlesOfParts>
  <Company>Aurora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2014-09-15T21:03:46Z</cp:lastPrinted>
  <dcterms:created xsi:type="dcterms:W3CDTF">2006-09-15T11:01:39Z</dcterms:created>
  <dcterms:modified xsi:type="dcterms:W3CDTF">2019-09-12T21:44:17Z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